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入力フォーム" sheetId="12" r:id="rId1"/>
  </sheets>
  <definedNames>
    <definedName name="_xlnm.Print_Area" localSheetId="0">入力フォーム!$A$1:$AC$103</definedName>
  </definedNames>
  <calcPr calcId="145621"/>
</workbook>
</file>

<file path=xl/calcChain.xml><?xml version="1.0" encoding="utf-8"?>
<calcChain xmlns="http://schemas.openxmlformats.org/spreadsheetml/2006/main">
  <c r="AC103" i="12" l="1"/>
  <c r="AB103" i="12"/>
  <c r="AC102" i="12"/>
  <c r="AB102" i="12"/>
  <c r="AC97" i="12"/>
  <c r="AB97" i="12"/>
  <c r="AC96" i="12"/>
  <c r="AB96" i="12"/>
  <c r="AC95" i="12"/>
  <c r="AB95" i="12"/>
  <c r="AC94" i="12"/>
  <c r="AB94" i="12"/>
  <c r="AC93" i="12"/>
  <c r="AB93" i="12"/>
  <c r="AC92" i="12"/>
  <c r="AB92" i="12"/>
  <c r="AC91" i="12"/>
  <c r="AB91" i="12"/>
  <c r="AC90" i="12"/>
  <c r="AB90" i="12"/>
  <c r="AC89" i="12"/>
  <c r="AB89" i="12"/>
  <c r="AC88" i="12"/>
  <c r="AB88" i="12"/>
  <c r="AC86" i="12"/>
  <c r="AB86" i="12"/>
  <c r="AC85" i="12"/>
  <c r="AB85" i="12"/>
  <c r="AC84" i="12"/>
  <c r="AB84" i="12"/>
  <c r="AC83" i="12"/>
  <c r="AB83" i="12"/>
  <c r="AC82" i="12"/>
  <c r="AB82" i="12"/>
  <c r="AC81" i="12"/>
  <c r="AB81" i="12"/>
  <c r="AC80" i="12"/>
  <c r="AB80" i="12"/>
  <c r="AC79" i="12"/>
  <c r="AB79" i="12"/>
  <c r="AC78" i="12"/>
  <c r="AB78" i="12"/>
  <c r="AC77" i="12"/>
  <c r="AB77" i="12"/>
  <c r="AC73" i="12"/>
  <c r="AB73" i="12"/>
  <c r="K72" i="12" s="1"/>
  <c r="AC71" i="12"/>
  <c r="AB71" i="12"/>
  <c r="AC70" i="12"/>
  <c r="AB70" i="12"/>
  <c r="AC69" i="12"/>
  <c r="AB69" i="12"/>
  <c r="AC65" i="12"/>
  <c r="AB65" i="12"/>
  <c r="U64" i="12" s="1"/>
  <c r="Q54" i="12"/>
  <c r="B54" i="12"/>
  <c r="AB50" i="12"/>
  <c r="V50" i="12"/>
  <c r="Q50" i="12"/>
  <c r="B50" i="12"/>
  <c r="AC45" i="12"/>
  <c r="AB45" i="12"/>
  <c r="AC44" i="12"/>
  <c r="AB44" i="12"/>
  <c r="AC42" i="12"/>
  <c r="AB42" i="12"/>
  <c r="AC41" i="12"/>
  <c r="AB41" i="12"/>
  <c r="AC40" i="12"/>
  <c r="AB40" i="12"/>
  <c r="AC39" i="12"/>
  <c r="AB39" i="12"/>
  <c r="X38" i="12" s="1"/>
  <c r="W36" i="12"/>
  <c r="W35" i="12"/>
  <c r="W34" i="12"/>
  <c r="AC29" i="12"/>
  <c r="AB29" i="12"/>
  <c r="X28" i="12" s="1"/>
  <c r="AC27" i="12"/>
  <c r="AB27" i="12"/>
  <c r="X25" i="12" s="1"/>
  <c r="AC26" i="12"/>
  <c r="AB26" i="12"/>
  <c r="AC22" i="12"/>
  <c r="AB22" i="12"/>
  <c r="AC21" i="12"/>
  <c r="AB21" i="12"/>
  <c r="AC20" i="12"/>
  <c r="AB20" i="12"/>
  <c r="AC19" i="12"/>
  <c r="AB19" i="12"/>
  <c r="AC18" i="12"/>
  <c r="AB18" i="12"/>
  <c r="AC17" i="12"/>
  <c r="AB17" i="12"/>
  <c r="AC16" i="12"/>
  <c r="AB16" i="12"/>
  <c r="AC15" i="12"/>
  <c r="AB15" i="12"/>
  <c r="AC14" i="12"/>
  <c r="AB14" i="12"/>
  <c r="X13" i="12" l="1"/>
  <c r="X76" i="12"/>
  <c r="X68" i="12"/>
  <c r="X87" i="12"/>
  <c r="X101" i="12"/>
  <c r="X43" i="12"/>
</calcChain>
</file>

<file path=xl/sharedStrings.xml><?xml version="1.0" encoding="utf-8"?>
<sst xmlns="http://schemas.openxmlformats.org/spreadsheetml/2006/main" count="169" uniqueCount="109">
  <si>
    <t>屋内の
受動喫煙対策</t>
    <rPh sb="0" eb="2">
      <t>オクナイ</t>
    </rPh>
    <rPh sb="4" eb="6">
      <t>ジュドウ</t>
    </rPh>
    <rPh sb="6" eb="8">
      <t>キツエン</t>
    </rPh>
    <rPh sb="8" eb="10">
      <t>タイサク</t>
    </rPh>
    <phoneticPr fontId="2"/>
  </si>
  <si>
    <t>屋内の受動喫煙対策に関する特記事項（60字）</t>
    <rPh sb="0" eb="2">
      <t>オクナイ</t>
    </rPh>
    <rPh sb="3" eb="5">
      <t>ジュドウ</t>
    </rPh>
    <rPh sb="5" eb="7">
      <t>キツエン</t>
    </rPh>
    <rPh sb="7" eb="9">
      <t>タイサク</t>
    </rPh>
    <rPh sb="10" eb="11">
      <t>カン</t>
    </rPh>
    <rPh sb="13" eb="15">
      <t>トッキ</t>
    </rPh>
    <rPh sb="15" eb="17">
      <t>ジコウ</t>
    </rPh>
    <rPh sb="20" eb="21">
      <t>ジ</t>
    </rPh>
    <phoneticPr fontId="2"/>
  </si>
  <si>
    <t>固定
残業代
（ｃ）</t>
    <rPh sb="0" eb="2">
      <t>コテイ</t>
    </rPh>
    <rPh sb="3" eb="6">
      <t>ザンギョウダイ</t>
    </rPh>
    <phoneticPr fontId="2"/>
  </si>
  <si>
    <t>２．なし</t>
    <phoneticPr fontId="2"/>
  </si>
  <si>
    <t>１．あり</t>
    <phoneticPr fontId="2"/>
  </si>
  <si>
    <t>円</t>
    <rPh sb="0" eb="1">
      <t>エン</t>
    </rPh>
    <phoneticPr fontId="2"/>
  </si>
  <si>
    <t>　固定残業代に関する特記事項（120字）</t>
    <rPh sb="1" eb="3">
      <t>コテイ</t>
    </rPh>
    <rPh sb="3" eb="6">
      <t>ザンギョウダイ</t>
    </rPh>
    <rPh sb="7" eb="8">
      <t>カン</t>
    </rPh>
    <rPh sb="10" eb="12">
      <t>トッキ</t>
    </rPh>
    <rPh sb="12" eb="14">
      <t>ジコウ</t>
    </rPh>
    <rPh sb="18" eb="19">
      <t>ジ</t>
    </rPh>
    <phoneticPr fontId="2"/>
  </si>
  <si>
    <t>既卒者・中退者の
応募可否</t>
    <rPh sb="0" eb="2">
      <t>キソツ</t>
    </rPh>
    <rPh sb="2" eb="3">
      <t>シャ</t>
    </rPh>
    <rPh sb="4" eb="7">
      <t>チュウタイシャ</t>
    </rPh>
    <rPh sb="9" eb="11">
      <t>オウボ</t>
    </rPh>
    <rPh sb="11" eb="13">
      <t>カヒ</t>
    </rPh>
    <phoneticPr fontId="2"/>
  </si>
  <si>
    <t>既卒者等の
入社日</t>
    <rPh sb="0" eb="2">
      <t>キソツ</t>
    </rPh>
    <rPh sb="2" eb="3">
      <t>シャ</t>
    </rPh>
    <rPh sb="3" eb="4">
      <t>トウ</t>
    </rPh>
    <rPh sb="6" eb="9">
      <t>ニュウシャビ</t>
    </rPh>
    <phoneticPr fontId="2"/>
  </si>
  <si>
    <t>赴任旅費の有無</t>
    <rPh sb="0" eb="2">
      <t>フニン</t>
    </rPh>
    <rPh sb="2" eb="4">
      <t>リョヒ</t>
    </rPh>
    <rPh sb="5" eb="7">
      <t>ウム</t>
    </rPh>
    <phoneticPr fontId="2"/>
  </si>
  <si>
    <t>選考方法</t>
    <rPh sb="0" eb="2">
      <t>センコウ</t>
    </rPh>
    <rPh sb="2" eb="4">
      <t>ホウホウ</t>
    </rPh>
    <phoneticPr fontId="2"/>
  </si>
  <si>
    <t>その他の選考方法（30字）</t>
    <rPh sb="2" eb="3">
      <t>タ</t>
    </rPh>
    <rPh sb="4" eb="6">
      <t>センコウ</t>
    </rPh>
    <rPh sb="6" eb="8">
      <t>ホウホウ</t>
    </rPh>
    <rPh sb="11" eb="12">
      <t>ジ</t>
    </rPh>
    <phoneticPr fontId="2"/>
  </si>
  <si>
    <t>就業場所</t>
    <rPh sb="0" eb="2">
      <t>シュウギョウ</t>
    </rPh>
    <rPh sb="2" eb="4">
      <t>バショ</t>
    </rPh>
    <phoneticPr fontId="2"/>
  </si>
  <si>
    <t>補足シート（高卒）</t>
    <rPh sb="0" eb="2">
      <t>ホソク</t>
    </rPh>
    <rPh sb="6" eb="8">
      <t>コウソツ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</si>
  <si>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</si>
  <si>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</si>
  <si>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職種</t>
    <rPh sb="0" eb="2">
      <t>ショクシュ</t>
    </rPh>
    <phoneticPr fontId="2"/>
  </si>
  <si>
    <t>仕事の内容</t>
    <rPh sb="0" eb="2">
      <t>シゴト</t>
    </rPh>
    <rPh sb="3" eb="5">
      <t>ナイヨウ</t>
    </rPh>
    <phoneticPr fontId="2"/>
  </si>
  <si>
    <t>賃金締切日</t>
    <rPh sb="0" eb="2">
      <t>チンギン</t>
    </rPh>
    <rPh sb="2" eb="5">
      <t>シメキリビ</t>
    </rPh>
    <phoneticPr fontId="2"/>
  </si>
  <si>
    <t>賃金支払日</t>
    <rPh sb="0" eb="2">
      <t>チンギン</t>
    </rPh>
    <rPh sb="2" eb="5">
      <t>シハライビ</t>
    </rPh>
    <phoneticPr fontId="2"/>
  </si>
  <si>
    <t>賃金形態等</t>
    <rPh sb="0" eb="2">
      <t>チンギン</t>
    </rPh>
    <rPh sb="2" eb="4">
      <t>ケイタイ</t>
    </rPh>
    <rPh sb="4" eb="5">
      <t>トウ</t>
    </rPh>
    <phoneticPr fontId="2"/>
  </si>
  <si>
    <t>その他</t>
    <rPh sb="2" eb="3">
      <t>タ</t>
    </rPh>
    <phoneticPr fontId="2"/>
  </si>
  <si>
    <t>（17字⇒7字）</t>
    <rPh sb="3" eb="4">
      <t>ジ</t>
    </rPh>
    <rPh sb="6" eb="7">
      <t>ジ</t>
    </rPh>
    <phoneticPr fontId="2"/>
  </si>
  <si>
    <t>（42字⇒7字）</t>
    <rPh sb="3" eb="4">
      <t>ジ</t>
    </rPh>
    <rPh sb="6" eb="7">
      <t>ジ</t>
    </rPh>
    <phoneticPr fontId="2"/>
  </si>
  <si>
    <t>選考場所</t>
    <rPh sb="0" eb="2">
      <t>センコウ</t>
    </rPh>
    <rPh sb="2" eb="4">
      <t>バショ</t>
    </rPh>
    <phoneticPr fontId="2"/>
  </si>
  <si>
    <t>担当者</t>
    <rPh sb="0" eb="3">
      <t>タントウシャ</t>
    </rPh>
    <phoneticPr fontId="2"/>
  </si>
  <si>
    <t>補足事項</t>
    <rPh sb="0" eb="2">
      <t>ホソク</t>
    </rPh>
    <rPh sb="2" eb="4">
      <t>ジコウ</t>
    </rPh>
    <phoneticPr fontId="2"/>
  </si>
  <si>
    <t>研修の有無及び
その内容</t>
    <rPh sb="0" eb="2">
      <t>ケンシュウ</t>
    </rPh>
    <rPh sb="3" eb="5">
      <t>ウム</t>
    </rPh>
    <rPh sb="5" eb="6">
      <t>オヨ</t>
    </rPh>
    <rPh sb="10" eb="12">
      <t>ナイヨウ</t>
    </rPh>
    <phoneticPr fontId="2"/>
  </si>
  <si>
    <t>３　労　働　条　件　等</t>
    <rPh sb="2" eb="3">
      <t>ロウ</t>
    </rPh>
    <rPh sb="4" eb="5">
      <t>ハタラキ</t>
    </rPh>
    <rPh sb="6" eb="7">
      <t>ジョウ</t>
    </rPh>
    <rPh sb="8" eb="9">
      <t>ケン</t>
    </rPh>
    <rPh sb="10" eb="11">
      <t>トウ</t>
    </rPh>
    <phoneticPr fontId="2"/>
  </si>
  <si>
    <t>４　選　　考</t>
    <rPh sb="2" eb="3">
      <t>セン</t>
    </rPh>
    <rPh sb="5" eb="6">
      <t>コウ</t>
    </rPh>
    <phoneticPr fontId="2"/>
  </si>
  <si>
    <t>入居可能
住宅</t>
    <rPh sb="0" eb="2">
      <t>ニュウキョ</t>
    </rPh>
    <rPh sb="2" eb="4">
      <t>カノウ</t>
    </rPh>
    <rPh sb="5" eb="7">
      <t>ジュウタク</t>
    </rPh>
    <phoneticPr fontId="2"/>
  </si>
  <si>
    <t>賃金等</t>
    <rPh sb="0" eb="2">
      <t>チンギン</t>
    </rPh>
    <rPh sb="2" eb="3">
      <t>トウ</t>
    </rPh>
    <phoneticPr fontId="2"/>
  </si>
  <si>
    <t>時間外</t>
    <rPh sb="0" eb="3">
      <t>ジカンガイ</t>
    </rPh>
    <phoneticPr fontId="2"/>
  </si>
  <si>
    <t>応募・選考</t>
    <rPh sb="0" eb="2">
      <t>オウボ</t>
    </rPh>
    <rPh sb="3" eb="5">
      <t>センコウ</t>
    </rPh>
    <phoneticPr fontId="2"/>
  </si>
  <si>
    <t>５　補足事項・特記事項</t>
    <rPh sb="2" eb="4">
      <t>ホソク</t>
    </rPh>
    <rPh sb="4" eb="6">
      <t>ジコウ</t>
    </rPh>
    <rPh sb="7" eb="9">
      <t>トッキ</t>
    </rPh>
    <rPh sb="9" eb="11">
      <t>ジコウ</t>
    </rPh>
    <phoneticPr fontId="2"/>
  </si>
  <si>
    <t>（１）</t>
    <phoneticPr fontId="2"/>
  </si>
  <si>
    <t>【青少年雇用情報】</t>
    <rPh sb="1" eb="4">
      <t>セイショウネン</t>
    </rPh>
    <rPh sb="4" eb="6">
      <t>コヨウ</t>
    </rPh>
    <rPh sb="6" eb="8">
      <t>ジョウホウ</t>
    </rPh>
    <phoneticPr fontId="2"/>
  </si>
  <si>
    <t>Eメール
（300字⇒56字）</t>
    <phoneticPr fontId="2"/>
  </si>
  <si>
    <t>卒業後概ね（　　　        　）年以内</t>
    <phoneticPr fontId="2"/>
  </si>
  <si>
    <t>字</t>
    <rPh sb="0" eb="1">
      <t>ジ</t>
    </rPh>
    <phoneticPr fontId="2"/>
  </si>
  <si>
    <t>入力した文字（自動計算）</t>
    <rPh sb="0" eb="2">
      <t>ニュウリョク</t>
    </rPh>
    <rPh sb="4" eb="6">
      <t>モジ</t>
    </rPh>
    <rPh sb="7" eb="9">
      <t>ジドウ</t>
    </rPh>
    <rPh sb="9" eb="11">
      <t>ケイサン</t>
    </rPh>
    <phoneticPr fontId="2"/>
  </si>
  <si>
    <t xml:space="preserve">禁煙 </t>
    <phoneticPr fontId="2"/>
  </si>
  <si>
    <t>・</t>
    <phoneticPr fontId="2"/>
  </si>
  <si>
    <t>喫煙室あり</t>
    <phoneticPr fontId="2"/>
  </si>
  <si>
    <t>）</t>
    <phoneticPr fontId="2"/>
  </si>
  <si>
    <t>１．あり（ 屋内の受動喫煙対策</t>
    <phoneticPr fontId="2"/>
  </si>
  <si>
    <t>２．なし（喫煙可）</t>
    <rPh sb="5" eb="7">
      <t>キツエン</t>
    </rPh>
    <rPh sb="7" eb="8">
      <t>カ</t>
    </rPh>
    <phoneticPr fontId="2"/>
  </si>
  <si>
    <t>３．その他</t>
    <rPh sb="4" eb="5">
      <t>ホカ</t>
    </rPh>
    <phoneticPr fontId="2"/>
  </si>
  <si>
    <t>１．単身用あり</t>
    <rPh sb="2" eb="5">
      <t>タンシンヨウ</t>
    </rPh>
    <phoneticPr fontId="2"/>
  </si>
  <si>
    <t>２．世帯用あり</t>
    <rPh sb="2" eb="5">
      <t>セタイヨウ</t>
    </rPh>
    <phoneticPr fontId="2"/>
  </si>
  <si>
    <t>特別な事情・期間等（60字）</t>
  </si>
  <si>
    <t>既卒応募：</t>
    <rPh sb="0" eb="2">
      <t>キソツ</t>
    </rPh>
    <rPh sb="2" eb="4">
      <t>オウボ</t>
    </rPh>
    <phoneticPr fontId="2"/>
  </si>
  <si>
    <t>１．可</t>
    <rPh sb="2" eb="3">
      <t>カ</t>
    </rPh>
    <phoneticPr fontId="2"/>
  </si>
  <si>
    <t>２．不可</t>
    <rPh sb="2" eb="4">
      <t>フカ</t>
    </rPh>
    <phoneticPr fontId="2"/>
  </si>
  <si>
    <t>　中退者応募：</t>
    <rPh sb="1" eb="4">
      <t>チュウタイシャ</t>
    </rPh>
    <rPh sb="4" eb="6">
      <t>オウボ</t>
    </rPh>
    <phoneticPr fontId="2"/>
  </si>
  <si>
    <t>１．日にちを指定</t>
    <phoneticPr fontId="2"/>
  </si>
  <si>
    <t>２．随時</t>
    <rPh sb="2" eb="4">
      <t>ズイジ</t>
    </rPh>
    <phoneticPr fontId="2"/>
  </si>
  <si>
    <t>３．応募者の相談に応じる</t>
    <rPh sb="2" eb="5">
      <t>オウボシャ</t>
    </rPh>
    <rPh sb="6" eb="8">
      <t>ソウダン</t>
    </rPh>
    <rPh sb="9" eb="10">
      <t>オウ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</si>
  <si>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</si>
  <si>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</si>
  <si>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</si>
  <si>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面接</t>
    <rPh sb="0" eb="2">
      <t>メンセツ</t>
    </rPh>
    <phoneticPr fontId="2"/>
  </si>
  <si>
    <t>筆記試験</t>
    <rPh sb="0" eb="2">
      <t>ヒッキ</t>
    </rPh>
    <rPh sb="2" eb="4">
      <t>シケン</t>
    </rPh>
    <phoneticPr fontId="2"/>
  </si>
  <si>
    <t>その他</t>
    <rPh sb="2" eb="3">
      <t>ホカ</t>
    </rPh>
    <phoneticPr fontId="2"/>
  </si>
  <si>
    <t>適性検査</t>
    <rPh sb="0" eb="2">
      <t>テキセイ</t>
    </rPh>
    <rPh sb="2" eb="4">
      <t>ケンサ</t>
    </rPh>
    <phoneticPr fontId="2"/>
  </si>
  <si>
    <t>学科試験</t>
    <phoneticPr fontId="2"/>
  </si>
  <si>
    <t>一般常識</t>
    <rPh sb="0" eb="2">
      <t>イッパン</t>
    </rPh>
    <rPh sb="2" eb="4">
      <t>ジョウシキ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</si>
  <si>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</si>
  <si>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</si>
  <si>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</si>
  <si>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社会</t>
    <rPh sb="0" eb="2">
      <t>シャカイ</t>
    </rPh>
    <phoneticPr fontId="2"/>
  </si>
  <si>
    <t>理科</t>
    <rPh sb="0" eb="2">
      <t>リカ</t>
    </rPh>
    <phoneticPr fontId="2"/>
  </si>
  <si>
    <t>作文</t>
    <rPh sb="0" eb="2">
      <t>サクブン</t>
    </rPh>
    <phoneticPr fontId="2"/>
  </si>
  <si>
    <t>年以内）</t>
    <rPh sb="0" eb="1">
      <t>ネン</t>
    </rPh>
    <rPh sb="1" eb="3">
      <t>イナイ</t>
    </rPh>
    <phoneticPr fontId="2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</si>
  <si>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2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</si>
  <si>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2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</si>
  <si>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2"/>
  </si>
  <si>
    <t>１行＝
３０文字</t>
    <rPh sb="1" eb="2">
      <t>ギョウ</t>
    </rPh>
    <rPh sb="6" eb="8">
      <t>モジ</t>
    </rPh>
    <phoneticPr fontId="2"/>
  </si>
  <si>
    <t>使用した文字数</t>
    <rPh sb="0" eb="2">
      <t>シヨウ</t>
    </rPh>
    <rPh sb="6" eb="7">
      <t>スウ</t>
    </rPh>
    <phoneticPr fontId="2"/>
  </si>
  <si>
    <t>入力した文字数</t>
    <rPh sb="0" eb="2">
      <t>ニュウリョク</t>
    </rPh>
    <rPh sb="4" eb="7">
      <t>モジスウ</t>
    </rPh>
    <phoneticPr fontId="2"/>
  </si>
  <si>
    <t>求人条件に
かかる特記事項</t>
    <rPh sb="0" eb="2">
      <t>キュウジン</t>
    </rPh>
    <rPh sb="2" eb="4">
      <t>ジョウケン</t>
    </rPh>
    <rPh sb="9" eb="11">
      <t>トッキ</t>
    </rPh>
    <rPh sb="11" eb="13">
      <t>ジコウ</t>
    </rPh>
    <phoneticPr fontId="2"/>
  </si>
  <si>
    <t>福利
厚生等</t>
    <rPh sb="0" eb="2">
      <t>フクリ</t>
    </rPh>
    <rPh sb="3" eb="5">
      <t>コウセイ</t>
    </rPh>
    <rPh sb="5" eb="6">
      <t>トウ</t>
    </rPh>
    <phoneticPr fontId="2"/>
  </si>
  <si>
    <t>（420字⇒300字）　1行30文字×10行</t>
    <rPh sb="4" eb="5">
      <t>ジ</t>
    </rPh>
    <rPh sb="9" eb="10">
      <t>ジ</t>
    </rPh>
    <rPh sb="13" eb="14">
      <t>ギョウ</t>
    </rPh>
    <rPh sb="16" eb="18">
      <t>モジ</t>
    </rPh>
    <rPh sb="21" eb="22">
      <t>ギョウ</t>
    </rPh>
    <phoneticPr fontId="2"/>
  </si>
  <si>
    <t>２　職業能力の開発及び向上に関する取組の実施状況</t>
    <phoneticPr fontId="2"/>
  </si>
  <si>
    <t>２　仕　事　の　情　報</t>
    <phoneticPr fontId="2"/>
  </si>
  <si>
    <t>（490字⇒300字）　1行35文字×8行＋1行20文字×1行</t>
    <rPh sb="13" eb="14">
      <t>ギョウ</t>
    </rPh>
    <rPh sb="16" eb="18">
      <t>モジ</t>
    </rPh>
    <rPh sb="20" eb="21">
      <t>ギョウ</t>
    </rPh>
    <rPh sb="23" eb="24">
      <t>ギョウ</t>
    </rPh>
    <rPh sb="26" eb="28">
      <t>モジ</t>
    </rPh>
    <rPh sb="30" eb="31">
      <t>ギョウ</t>
    </rPh>
    <phoneticPr fontId="2"/>
  </si>
  <si>
    <t>（180字⇒63字）　1行目32文字　2行目31文字</t>
    <rPh sb="12" eb="14">
      <t>ギョウメ</t>
    </rPh>
    <rPh sb="16" eb="18">
      <t>モジ</t>
    </rPh>
    <rPh sb="20" eb="22">
      <t>ギョウメ</t>
    </rPh>
    <rPh sb="24" eb="26">
      <t>モジ</t>
    </rPh>
    <phoneticPr fontId="2"/>
  </si>
  <si>
    <t>（160字⇒90字）　1行30文字×3行</t>
    <rPh sb="4" eb="5">
      <t>ジ</t>
    </rPh>
    <rPh sb="8" eb="9">
      <t>ジ</t>
    </rPh>
    <rPh sb="12" eb="13">
      <t>ギョウ</t>
    </rPh>
    <rPh sb="15" eb="17">
      <t>モジ</t>
    </rPh>
    <rPh sb="19" eb="20">
      <t>ギョウ</t>
    </rPh>
    <phoneticPr fontId="2"/>
  </si>
  <si>
    <t>―</t>
    <phoneticPr fontId="2"/>
  </si>
  <si>
    <t>GP１：屋内の受動喫煙の有無1-3</t>
    <rPh sb="4" eb="6">
      <t>オクナイ</t>
    </rPh>
    <rPh sb="7" eb="9">
      <t>ジュドウ</t>
    </rPh>
    <rPh sb="9" eb="11">
      <t>キツエン</t>
    </rPh>
    <rPh sb="12" eb="14">
      <t>ウム</t>
    </rPh>
    <phoneticPr fontId="2"/>
  </si>
  <si>
    <t>GP２：禁煙・喫煙室あり</t>
    <rPh sb="4" eb="6">
      <t>キンエン</t>
    </rPh>
    <rPh sb="7" eb="10">
      <t>キツエンシツ</t>
    </rPh>
    <phoneticPr fontId="2"/>
  </si>
  <si>
    <t>GP３：入居可能住宅</t>
    <rPh sb="4" eb="6">
      <t>ニュウキョ</t>
    </rPh>
    <rPh sb="6" eb="8">
      <t>カノウ</t>
    </rPh>
    <rPh sb="8" eb="10">
      <t>ジュウタク</t>
    </rPh>
    <phoneticPr fontId="2"/>
  </si>
  <si>
    <t>GP４：固定残業代の有無</t>
    <rPh sb="4" eb="6">
      <t>コテイ</t>
    </rPh>
    <rPh sb="6" eb="9">
      <t>ザンギョウダイ</t>
    </rPh>
    <rPh sb="10" eb="12">
      <t>ウム</t>
    </rPh>
    <phoneticPr fontId="2"/>
  </si>
  <si>
    <t>ＧＰ５：３６協定における特記事項の有無</t>
    <rPh sb="6" eb="8">
      <t>キョウテイ</t>
    </rPh>
    <rPh sb="12" eb="14">
      <t>トッキ</t>
    </rPh>
    <rPh sb="14" eb="16">
      <t>ジコウ</t>
    </rPh>
    <rPh sb="17" eb="19">
      <t>ウム</t>
    </rPh>
    <phoneticPr fontId="2"/>
  </si>
  <si>
    <t>【ｵﾌﾟｼｮﾝBリセット】1枚目</t>
    <rPh sb="14" eb="16">
      <t>マイメ</t>
    </rPh>
    <phoneticPr fontId="2"/>
  </si>
  <si>
    <t>【ｵﾌﾟｼｮﾝBリセット】2枚目</t>
    <rPh sb="14" eb="16">
      <t>マイメ</t>
    </rPh>
    <phoneticPr fontId="2"/>
  </si>
  <si>
    <t>ＧＰ６：既卒応募の可否</t>
    <rPh sb="4" eb="6">
      <t>キソツ</t>
    </rPh>
    <rPh sb="6" eb="8">
      <t>オウボ</t>
    </rPh>
    <rPh sb="9" eb="11">
      <t>カヒ</t>
    </rPh>
    <phoneticPr fontId="2"/>
  </si>
  <si>
    <t>ＧＰ７：中退者応募の可否</t>
    <rPh sb="4" eb="7">
      <t>チュウタイシャ</t>
    </rPh>
    <rPh sb="7" eb="9">
      <t>オウボ</t>
    </rPh>
    <rPh sb="10" eb="12">
      <t>カヒ</t>
    </rPh>
    <phoneticPr fontId="2"/>
  </si>
  <si>
    <t>ＧＰ８：既卒者等の応募日</t>
    <rPh sb="4" eb="6">
      <t>キソツ</t>
    </rPh>
    <rPh sb="6" eb="7">
      <t>シャ</t>
    </rPh>
    <rPh sb="7" eb="8">
      <t>トウ</t>
    </rPh>
    <rPh sb="9" eb="11">
      <t>オウボ</t>
    </rPh>
    <rPh sb="11" eb="12">
      <t>ビ</t>
    </rPh>
    <phoneticPr fontId="2"/>
  </si>
  <si>
    <t>ＧＰ９：赴任旅費の有無</t>
    <rPh sb="4" eb="6">
      <t>フニン</t>
    </rPh>
    <rPh sb="6" eb="8">
      <t>リョヒ</t>
    </rPh>
    <rPh sb="9" eb="11">
      <t>ウム</t>
    </rPh>
    <phoneticPr fontId="2"/>
  </si>
  <si>
    <t>【！】入力した文字が半角文字の場合、文字カウントは１文字、求人票の表示も全角表示となりますのでご注意ください。</t>
    <rPh sb="3" eb="5">
      <t>ニュウリョク</t>
    </rPh>
    <rPh sb="7" eb="9">
      <t>モジ</t>
    </rPh>
    <rPh sb="10" eb="12">
      <t>ハンカク</t>
    </rPh>
    <rPh sb="12" eb="14">
      <t>モジ</t>
    </rPh>
    <rPh sb="15" eb="17">
      <t>バアイ</t>
    </rPh>
    <rPh sb="18" eb="20">
      <t>モジ</t>
    </rPh>
    <rPh sb="26" eb="28">
      <t>モジ</t>
    </rPh>
    <rPh sb="29" eb="32">
      <t>キュウジンヒョウ</t>
    </rPh>
    <rPh sb="33" eb="35">
      <t>ヒョウジ</t>
    </rPh>
    <rPh sb="36" eb="38">
      <t>ゼンカク</t>
    </rPh>
    <rPh sb="38" eb="40">
      <t>ヒョウジ</t>
    </rPh>
    <rPh sb="48" eb="50">
      <t>チュウイ</t>
    </rPh>
    <phoneticPr fontId="2"/>
  </si>
  <si>
    <t>４．なし</t>
    <phoneticPr fontId="2"/>
  </si>
  <si>
    <t>３．単身用
　　世帯用
　　両方あり</t>
    <rPh sb="2" eb="5">
      <t>タンシンヨウ</t>
    </rPh>
    <rPh sb="8" eb="11">
      <t>セタイヨウ</t>
    </rPh>
    <rPh sb="14" eb="16">
      <t>リョウホウ</t>
    </rPh>
    <phoneticPr fontId="2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</si>
  <si>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2"/>
  </si>
  <si>
    <t>使用した文字数</t>
    <rPh sb="0" eb="2">
      <t>シヨウ</t>
    </rPh>
    <rPh sb="4" eb="7">
      <t>モジスウ</t>
    </rPh>
    <phoneticPr fontId="2"/>
  </si>
  <si>
    <t>項目が無くなりましたが必要な情報につき、明示をお願いします</t>
    <rPh sb="0" eb="2">
      <t>コウモク</t>
    </rPh>
    <rPh sb="3" eb="4">
      <t>ナ</t>
    </rPh>
    <rPh sb="11" eb="13">
      <t>ヒツヨウ</t>
    </rPh>
    <rPh sb="14" eb="16">
      <t>ジョウホウ</t>
    </rPh>
    <rPh sb="20" eb="22">
      <t>メイジ</t>
    </rPh>
    <rPh sb="24" eb="25">
      <t>ネガ</t>
    </rPh>
    <phoneticPr fontId="2"/>
  </si>
  <si>
    <t>文字判定数</t>
    <rPh sb="0" eb="2">
      <t>モジ</t>
    </rPh>
    <rPh sb="2" eb="4">
      <t>ハンテイ</t>
    </rPh>
    <rPh sb="4" eb="5">
      <t>スウ</t>
    </rPh>
    <phoneticPr fontId="2"/>
  </si>
  <si>
    <t>補足シート（高卒・データ入力版）</t>
    <rPh sb="0" eb="2">
      <t>ホソク</t>
    </rPh>
    <rPh sb="6" eb="8">
      <t>コウソツ</t>
    </rPh>
    <rPh sb="12" eb="14">
      <t>ニュウリョク</t>
    </rPh>
    <rPh sb="14" eb="15">
      <t>バン</t>
    </rPh>
    <phoneticPr fontId="2"/>
  </si>
  <si>
    <t>３６協定に
おける
特別条項</t>
    <rPh sb="2" eb="4">
      <t>キョウテイ</t>
    </rPh>
    <rPh sb="10" eb="12">
      <t>トクベツ</t>
    </rPh>
    <rPh sb="12" eb="14">
      <t>ジョウコウ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</si>
</sst>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0_ ;[Red]\-0\ "/>
  </numFmts>
  <fonts count="18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7E6A4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distributed" textRotation="255" justifyLastLine="1"/>
    </xf>
    <xf numFmtId="0" fontId="1" fillId="0" borderId="25" xfId="0" applyFont="1" applyBorder="1" applyAlignment="1">
      <alignment vertical="center"/>
    </xf>
    <xf numFmtId="0" fontId="0" fillId="0" borderId="0" xfId="0" applyAlignment="1">
      <alignment horizontal="center" vertical="center" textRotation="255"/>
    </xf>
    <xf numFmtId="0" fontId="1" fillId="0" borderId="22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 textRotation="255" justifyLastLine="1"/>
    </xf>
    <xf numFmtId="0" fontId="1" fillId="0" borderId="13" xfId="0" applyFont="1" applyBorder="1" applyAlignment="1">
      <alignment horizontal="left" vertical="top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47" xfId="0" applyFont="1" applyBorder="1" applyAlignment="1">
      <alignment vertical="top"/>
    </xf>
    <xf numFmtId="0" fontId="1" fillId="0" borderId="4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1" fillId="0" borderId="23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1" fillId="0" borderId="67" xfId="0" applyFont="1" applyBorder="1" applyAlignment="1">
      <alignment vertical="center"/>
    </xf>
    <xf numFmtId="0" fontId="0" fillId="0" borderId="68" xfId="0" applyBorder="1" applyAlignment="1">
      <alignment vertical="top"/>
    </xf>
    <xf numFmtId="0" fontId="1" fillId="0" borderId="69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6" borderId="61" xfId="0" applyFont="1" applyFill="1" applyBorder="1" applyAlignment="1">
      <alignment vertical="center"/>
    </xf>
    <xf numFmtId="0" fontId="1" fillId="0" borderId="61" xfId="0" applyFont="1" applyFill="1" applyBorder="1" applyAlignment="1">
      <alignment vertical="center"/>
    </xf>
    <xf numFmtId="0" fontId="1" fillId="0" borderId="88" xfId="0" applyFont="1" applyFill="1" applyBorder="1" applyAlignment="1">
      <alignment vertical="center"/>
    </xf>
    <xf numFmtId="0" fontId="1" fillId="5" borderId="8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6" fillId="10" borderId="45" xfId="0" applyNumberFormat="1" applyFont="1" applyFill="1" applyBorder="1" applyAlignment="1">
      <alignment horizontal="center" vertical="center"/>
    </xf>
    <xf numFmtId="0" fontId="16" fillId="10" borderId="46" xfId="0" applyNumberFormat="1" applyFont="1" applyFill="1" applyBorder="1" applyAlignment="1">
      <alignment horizontal="center" vertical="center"/>
    </xf>
    <xf numFmtId="0" fontId="16" fillId="10" borderId="3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6" fillId="3" borderId="41" xfId="0" applyNumberFormat="1" applyFont="1" applyFill="1" applyBorder="1" applyAlignment="1">
      <alignment horizontal="center" vertical="center"/>
    </xf>
    <xf numFmtId="178" fontId="16" fillId="3" borderId="42" xfId="0" applyNumberFormat="1" applyFont="1" applyFill="1" applyBorder="1" applyAlignment="1">
      <alignment horizontal="center" vertical="center"/>
    </xf>
    <xf numFmtId="178" fontId="16" fillId="3" borderId="70" xfId="0" applyNumberFormat="1" applyFont="1" applyFill="1" applyBorder="1" applyAlignment="1">
      <alignment horizontal="center" vertical="center"/>
    </xf>
    <xf numFmtId="0" fontId="16" fillId="8" borderId="45" xfId="0" applyNumberFormat="1" applyFont="1" applyFill="1" applyBorder="1" applyAlignment="1">
      <alignment horizontal="center" vertical="center"/>
    </xf>
    <xf numFmtId="0" fontId="16" fillId="8" borderId="4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1" fillId="7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177" fontId="15" fillId="11" borderId="61" xfId="0" applyNumberFormat="1" applyFont="1" applyFill="1" applyBorder="1" applyAlignment="1">
      <alignment horizontal="center" vertical="center"/>
    </xf>
    <xf numFmtId="0" fontId="15" fillId="11" borderId="6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0" fillId="4" borderId="24" xfId="0" applyNumberFormat="1" applyFont="1" applyFill="1" applyBorder="1" applyAlignment="1">
      <alignment horizontal="left" vertical="center" wrapText="1"/>
    </xf>
    <xf numFmtId="49" fontId="13" fillId="4" borderId="2" xfId="0" applyNumberFormat="1" applyFont="1" applyFill="1" applyBorder="1" applyAlignment="1">
      <alignment horizontal="left" vertical="center" wrapText="1"/>
    </xf>
    <xf numFmtId="49" fontId="13" fillId="4" borderId="3" xfId="0" applyNumberFormat="1" applyFont="1" applyFill="1" applyBorder="1" applyAlignment="1">
      <alignment horizontal="left" vertical="center" wrapText="1"/>
    </xf>
    <xf numFmtId="49" fontId="10" fillId="4" borderId="37" xfId="0" applyNumberFormat="1" applyFont="1" applyFill="1" applyBorder="1" applyAlignment="1">
      <alignment horizontal="left" vertical="center" wrapText="1"/>
    </xf>
    <xf numFmtId="49" fontId="13" fillId="4" borderId="38" xfId="0" applyNumberFormat="1" applyFont="1" applyFill="1" applyBorder="1" applyAlignment="1">
      <alignment horizontal="left" vertical="center" wrapText="1"/>
    </xf>
    <xf numFmtId="49" fontId="13" fillId="4" borderId="56" xfId="0" applyNumberFormat="1" applyFont="1" applyFill="1" applyBorder="1" applyAlignment="1">
      <alignment horizontal="left" vertical="center" wrapText="1"/>
    </xf>
    <xf numFmtId="49" fontId="10" fillId="4" borderId="67" xfId="0" applyNumberFormat="1" applyFont="1" applyFill="1" applyBorder="1" applyAlignment="1">
      <alignment horizontal="left" vertical="center"/>
    </xf>
    <xf numFmtId="49" fontId="10" fillId="4" borderId="68" xfId="0" applyNumberFormat="1" applyFont="1" applyFill="1" applyBorder="1" applyAlignment="1">
      <alignment horizontal="left" vertical="center"/>
    </xf>
    <xf numFmtId="49" fontId="10" fillId="4" borderId="69" xfId="0" applyNumberFormat="1" applyFont="1" applyFill="1" applyBorder="1" applyAlignment="1">
      <alignment horizontal="left" vertical="center"/>
    </xf>
    <xf numFmtId="49" fontId="10" fillId="4" borderId="71" xfId="0" applyNumberFormat="1" applyFont="1" applyFill="1" applyBorder="1" applyAlignment="1">
      <alignment horizontal="left" vertical="center"/>
    </xf>
    <xf numFmtId="49" fontId="10" fillId="4" borderId="72" xfId="0" applyNumberFormat="1" applyFont="1" applyFill="1" applyBorder="1" applyAlignment="1">
      <alignment horizontal="left" vertical="center"/>
    </xf>
    <xf numFmtId="49" fontId="10" fillId="4" borderId="73" xfId="0" applyNumberFormat="1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177" fontId="15" fillId="11" borderId="15" xfId="0" applyNumberFormat="1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49" fontId="10" fillId="4" borderId="77" xfId="0" applyNumberFormat="1" applyFont="1" applyFill="1" applyBorder="1" applyAlignment="1">
      <alignment horizontal="left" vertical="center"/>
    </xf>
    <xf numFmtId="49" fontId="10" fillId="4" borderId="78" xfId="0" applyNumberFormat="1" applyFont="1" applyFill="1" applyBorder="1" applyAlignment="1">
      <alignment horizontal="left" vertical="center"/>
    </xf>
    <xf numFmtId="49" fontId="10" fillId="4" borderId="79" xfId="0" applyNumberFormat="1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distributed" textRotation="255" wrapText="1" justifyLastLine="1"/>
    </xf>
    <xf numFmtId="0" fontId="1" fillId="0" borderId="28" xfId="0" applyFont="1" applyBorder="1" applyAlignment="1">
      <alignment horizontal="center" vertical="distributed" textRotation="255" justifyLastLine="1"/>
    </xf>
    <xf numFmtId="0" fontId="1" fillId="0" borderId="30" xfId="0" applyFont="1" applyBorder="1" applyAlignment="1">
      <alignment horizontal="center" vertical="distributed" textRotation="255" justifyLastLine="1"/>
    </xf>
    <xf numFmtId="0" fontId="1" fillId="0" borderId="27" xfId="0" applyFont="1" applyBorder="1" applyAlignment="1">
      <alignment horizontal="center" vertical="distributed" textRotation="255" justifyLastLine="1"/>
    </xf>
    <xf numFmtId="0" fontId="1" fillId="0" borderId="53" xfId="0" applyFont="1" applyBorder="1" applyAlignment="1">
      <alignment horizontal="center" vertical="distributed" textRotation="255" justifyLastLine="1"/>
    </xf>
    <xf numFmtId="0" fontId="1" fillId="0" borderId="54" xfId="0" applyFont="1" applyBorder="1" applyAlignment="1">
      <alignment horizontal="center" vertical="distributed" textRotation="255" justifyLastLine="1"/>
    </xf>
    <xf numFmtId="0" fontId="1" fillId="0" borderId="55" xfId="0" applyFont="1" applyBorder="1" applyAlignment="1">
      <alignment horizontal="center" vertical="distributed" textRotation="255" justifyLastLine="1"/>
    </xf>
    <xf numFmtId="0" fontId="1" fillId="0" borderId="44" xfId="0" applyFont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8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49" fontId="10" fillId="4" borderId="22" xfId="0" applyNumberFormat="1" applyFont="1" applyFill="1" applyBorder="1" applyAlignment="1">
      <alignment horizontal="left" vertical="center" wrapText="1"/>
    </xf>
    <xf numFmtId="49" fontId="13" fillId="4" borderId="19" xfId="0" applyNumberFormat="1" applyFont="1" applyFill="1" applyBorder="1" applyAlignment="1">
      <alignment horizontal="left" vertical="center" wrapText="1"/>
    </xf>
    <xf numFmtId="49" fontId="13" fillId="4" borderId="47" xfId="0" applyNumberFormat="1" applyFont="1" applyFill="1" applyBorder="1" applyAlignment="1">
      <alignment horizontal="left" vertical="center" wrapText="1"/>
    </xf>
    <xf numFmtId="49" fontId="10" fillId="4" borderId="67" xfId="0" applyNumberFormat="1" applyFont="1" applyFill="1" applyBorder="1" applyAlignment="1">
      <alignment horizontal="left" vertical="center" wrapText="1"/>
    </xf>
    <xf numFmtId="49" fontId="13" fillId="4" borderId="68" xfId="0" applyNumberFormat="1" applyFont="1" applyFill="1" applyBorder="1" applyAlignment="1">
      <alignment horizontal="left" vertical="center" wrapText="1"/>
    </xf>
    <xf numFmtId="49" fontId="13" fillId="4" borderId="69" xfId="0" applyNumberFormat="1" applyFont="1" applyFill="1" applyBorder="1" applyAlignment="1">
      <alignment horizontal="left" vertical="center" wrapText="1"/>
    </xf>
    <xf numFmtId="49" fontId="10" fillId="4" borderId="74" xfId="0" applyNumberFormat="1" applyFont="1" applyFill="1" applyBorder="1" applyAlignment="1">
      <alignment horizontal="left" vertical="center" wrapText="1"/>
    </xf>
    <xf numFmtId="49" fontId="13" fillId="4" borderId="75" xfId="0" applyNumberFormat="1" applyFont="1" applyFill="1" applyBorder="1" applyAlignment="1">
      <alignment horizontal="left" vertical="center" wrapText="1"/>
    </xf>
    <xf numFmtId="49" fontId="13" fillId="4" borderId="76" xfId="0" applyNumberFormat="1" applyFont="1" applyFill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4" borderId="43" xfId="0" applyNumberFormat="1" applyFont="1" applyFill="1" applyBorder="1" applyAlignment="1">
      <alignment vertical="center"/>
    </xf>
    <xf numFmtId="49" fontId="6" fillId="4" borderId="52" xfId="0" applyNumberFormat="1" applyFont="1" applyFill="1" applyBorder="1" applyAlignment="1">
      <alignment vertical="center"/>
    </xf>
    <xf numFmtId="49" fontId="6" fillId="4" borderId="62" xfId="0" applyNumberFormat="1" applyFont="1" applyFill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49" fontId="13" fillId="4" borderId="35" xfId="0" applyNumberFormat="1" applyFont="1" applyFill="1" applyBorder="1" applyAlignment="1">
      <alignment horizontal="left" vertical="distributed"/>
    </xf>
    <xf numFmtId="49" fontId="13" fillId="4" borderId="36" xfId="0" applyNumberFormat="1" applyFont="1" applyFill="1" applyBorder="1" applyAlignment="1">
      <alignment horizontal="left" vertical="distributed"/>
    </xf>
    <xf numFmtId="49" fontId="13" fillId="4" borderId="60" xfId="0" applyNumberFormat="1" applyFont="1" applyFill="1" applyBorder="1" applyAlignment="1">
      <alignment horizontal="left" vertical="distributed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distributed" textRotation="255" justifyLastLine="1"/>
    </xf>
    <xf numFmtId="0" fontId="1" fillId="0" borderId="4" xfId="0" applyFont="1" applyBorder="1" applyAlignment="1">
      <alignment horizontal="center" vertical="distributed" textRotation="255" justifyLastLine="1"/>
    </xf>
    <xf numFmtId="0" fontId="1" fillId="0" borderId="6" xfId="0" applyFont="1" applyBorder="1" applyAlignment="1">
      <alignment horizontal="center" vertical="distributed" textRotation="255" justifyLastLine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7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77" fontId="15" fillId="11" borderId="36" xfId="0" applyNumberFormat="1" applyFont="1" applyFill="1" applyBorder="1" applyAlignment="1">
      <alignment horizontal="center" vertical="center"/>
    </xf>
    <xf numFmtId="0" fontId="15" fillId="11" borderId="3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0" fillId="4" borderId="64" xfId="0" applyNumberFormat="1" applyFont="1" applyFill="1" applyBorder="1" applyAlignment="1">
      <alignment horizontal="left" vertical="center" wrapText="1"/>
    </xf>
    <xf numFmtId="49" fontId="13" fillId="4" borderId="65" xfId="0" applyNumberFormat="1" applyFont="1" applyFill="1" applyBorder="1" applyAlignment="1">
      <alignment horizontal="left" vertical="center" wrapText="1"/>
    </xf>
    <xf numFmtId="49" fontId="13" fillId="4" borderId="66" xfId="0" applyNumberFormat="1" applyFont="1" applyFill="1" applyBorder="1" applyAlignment="1">
      <alignment horizontal="left" vertical="center" wrapText="1"/>
    </xf>
    <xf numFmtId="49" fontId="10" fillId="4" borderId="71" xfId="0" applyNumberFormat="1" applyFont="1" applyFill="1" applyBorder="1" applyAlignment="1">
      <alignment horizontal="left" vertical="center" wrapText="1"/>
    </xf>
    <xf numFmtId="49" fontId="13" fillId="4" borderId="72" xfId="0" applyNumberFormat="1" applyFont="1" applyFill="1" applyBorder="1" applyAlignment="1">
      <alignment horizontal="left" vertical="center" wrapText="1"/>
    </xf>
    <xf numFmtId="49" fontId="13" fillId="4" borderId="73" xfId="0" applyNumberFormat="1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76" fontId="6" fillId="7" borderId="36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49" fontId="6" fillId="4" borderId="67" xfId="0" applyNumberFormat="1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left" vertical="center"/>
    </xf>
    <xf numFmtId="49" fontId="7" fillId="4" borderId="69" xfId="0" applyNumberFormat="1" applyFont="1" applyFill="1" applyBorder="1" applyAlignment="1">
      <alignment horizontal="left" vertical="center"/>
    </xf>
    <xf numFmtId="0" fontId="12" fillId="0" borderId="86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5" fillId="10" borderId="68" xfId="0" applyFont="1" applyFill="1" applyBorder="1" applyAlignment="1">
      <alignment horizontal="center" vertical="center"/>
    </xf>
    <xf numFmtId="49" fontId="13" fillId="4" borderId="67" xfId="0" applyNumberFormat="1" applyFont="1" applyFill="1" applyBorder="1" applyAlignment="1">
      <alignment horizontal="left" vertical="center" wrapText="1"/>
    </xf>
    <xf numFmtId="49" fontId="13" fillId="4" borderId="26" xfId="0" applyNumberFormat="1" applyFont="1" applyFill="1" applyBorder="1" applyAlignment="1">
      <alignment horizontal="left" vertical="center" wrapText="1"/>
    </xf>
    <xf numFmtId="49" fontId="13" fillId="4" borderId="0" xfId="0" applyNumberFormat="1" applyFont="1" applyFill="1" applyBorder="1" applyAlignment="1">
      <alignment horizontal="left" vertical="center" wrapText="1"/>
    </xf>
    <xf numFmtId="49" fontId="13" fillId="4" borderId="5" xfId="0" applyNumberFormat="1" applyFont="1" applyFill="1" applyBorder="1" applyAlignment="1">
      <alignment horizontal="left" vertical="center" wrapText="1"/>
    </xf>
    <xf numFmtId="0" fontId="1" fillId="0" borderId="83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49" fontId="6" fillId="4" borderId="23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textRotation="255" wrapText="1" shrinkToFit="1"/>
    </xf>
    <xf numFmtId="0" fontId="12" fillId="0" borderId="29" xfId="0" applyFont="1" applyBorder="1" applyAlignment="1">
      <alignment horizontal="center" vertical="center" textRotation="255" shrinkToFit="1"/>
    </xf>
    <xf numFmtId="0" fontId="1" fillId="0" borderId="31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3" fillId="4" borderId="22" xfId="0" applyNumberFormat="1" applyFont="1" applyFill="1" applyBorder="1" applyAlignment="1">
      <alignment horizontal="left" vertical="distributed"/>
    </xf>
    <xf numFmtId="49" fontId="13" fillId="4" borderId="19" xfId="0" applyNumberFormat="1" applyFont="1" applyFill="1" applyBorder="1" applyAlignment="1">
      <alignment horizontal="left" vertical="distributed"/>
    </xf>
    <xf numFmtId="49" fontId="13" fillId="4" borderId="47" xfId="0" applyNumberFormat="1" applyFont="1" applyFill="1" applyBorder="1" applyAlignment="1">
      <alignment horizontal="left" vertical="distributed"/>
    </xf>
    <xf numFmtId="49" fontId="13" fillId="4" borderId="71" xfId="0" applyNumberFormat="1" applyFont="1" applyFill="1" applyBorder="1" applyAlignment="1">
      <alignment horizontal="left" vertical="distributed"/>
    </xf>
    <xf numFmtId="49" fontId="13" fillId="4" borderId="72" xfId="0" applyNumberFormat="1" applyFont="1" applyFill="1" applyBorder="1" applyAlignment="1">
      <alignment horizontal="left" vertical="distributed"/>
    </xf>
    <xf numFmtId="49" fontId="13" fillId="4" borderId="73" xfId="0" applyNumberFormat="1" applyFont="1" applyFill="1" applyBorder="1" applyAlignment="1">
      <alignment horizontal="left" vertical="distributed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shrinkToFit="1"/>
    </xf>
    <xf numFmtId="0" fontId="1" fillId="9" borderId="15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177" fontId="15" fillId="11" borderId="19" xfId="0" applyNumberFormat="1" applyFont="1" applyFill="1" applyBorder="1" applyAlignment="1">
      <alignment horizontal="center" vertical="center"/>
    </xf>
    <xf numFmtId="49" fontId="13" fillId="4" borderId="43" xfId="0" applyNumberFormat="1" applyFont="1" applyFill="1" applyBorder="1" applyAlignment="1">
      <alignment horizontal="left" vertical="distributed"/>
    </xf>
    <xf numFmtId="49" fontId="13" fillId="4" borderId="52" xfId="0" applyNumberFormat="1" applyFont="1" applyFill="1" applyBorder="1" applyAlignment="1">
      <alignment horizontal="left" vertical="distributed"/>
    </xf>
    <xf numFmtId="49" fontId="13" fillId="4" borderId="62" xfId="0" applyNumberFormat="1" applyFont="1" applyFill="1" applyBorder="1" applyAlignment="1">
      <alignment horizontal="left" vertical="distributed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left" vertical="center" shrinkToFit="1"/>
    </xf>
    <xf numFmtId="0" fontId="1" fillId="0" borderId="6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3" fillId="4" borderId="35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left" vertical="center"/>
    </xf>
    <xf numFmtId="0" fontId="13" fillId="4" borderId="39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25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center" vertical="center" shrinkToFit="1"/>
    </xf>
    <xf numFmtId="177" fontId="15" fillId="11" borderId="2" xfId="0" applyNumberFormat="1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49" fontId="10" fillId="4" borderId="24" xfId="0" applyNumberFormat="1" applyFont="1" applyFill="1" applyBorder="1" applyAlignment="1">
      <alignment horizontal="left" vertical="center"/>
    </xf>
    <xf numFmtId="49" fontId="10" fillId="4" borderId="2" xfId="0" applyNumberFormat="1" applyFont="1" applyFill="1" applyBorder="1" applyAlignment="1">
      <alignment horizontal="left" vertical="center"/>
    </xf>
    <xf numFmtId="49" fontId="10" fillId="4" borderId="3" xfId="0" applyNumberFormat="1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Medium9"/>
  <colors>
    <mruColors>
      <color rgb="FFC7E6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222885</xdr:colOff>
      <xdr:row>36</xdr:row>
      <xdr:rowOff>51435</xdr:rowOff>
    </xdr:from>
    <xdr:to>
      <xdr:col>7</xdr:col>
      <xdr:colOff>131445</xdr:colOff>
      <xdr:row>36</xdr:row>
      <xdr:rowOff>211455</xdr:rowOff>
    </xdr:to>
    <xdr:sp macro="" textlink="">
      <xdr:nvSpPr>
        <xdr:cNvPr id="2" name="右矢印 1"/>
        <xdr:cNvSpPr/>
      </xdr:nvSpPr>
      <xdr:spPr>
        <a:xfrm>
          <a:off x="1823085" y="9366885"/>
          <a:ext cx="175260" cy="16002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203835</xdr:colOff>
      <xdr:row>42</xdr:row>
      <xdr:rowOff>62865</xdr:rowOff>
    </xdr:from>
    <xdr:to>
      <xdr:col>7</xdr:col>
      <xdr:colOff>112395</xdr:colOff>
      <xdr:row>42</xdr:row>
      <xdr:rowOff>222885</xdr:rowOff>
    </xdr:to>
    <xdr:sp macro="" textlink="">
      <xdr:nvSpPr>
        <xdr:cNvPr id="3" name="右矢印 2"/>
        <xdr:cNvSpPr/>
      </xdr:nvSpPr>
      <xdr:spPr>
        <a:xfrm>
          <a:off x="1804035" y="10921365"/>
          <a:ext cx="175260" cy="16002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161924</xdr:colOff>
      <xdr:row>57</xdr:row>
      <xdr:rowOff>238126</xdr:rowOff>
    </xdr:from>
    <xdr:to>
      <xdr:col>11</xdr:col>
      <xdr:colOff>228599</xdr:colOff>
      <xdr:row>58</xdr:row>
      <xdr:rowOff>238129</xdr:rowOff>
    </xdr:to>
    <xdr:sp macro="" textlink="">
      <xdr:nvSpPr>
        <xdr:cNvPr id="4" name="屈折矢印 3"/>
        <xdr:cNvSpPr/>
      </xdr:nvSpPr>
      <xdr:spPr>
        <a:xfrm rot="5400000">
          <a:off x="2852735" y="14778040"/>
          <a:ext cx="285753" cy="333375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59</xdr:row>
      <xdr:rowOff>243841</xdr:rowOff>
    </xdr:from>
    <xdr:to>
      <xdr:col>9</xdr:col>
      <xdr:colOff>133350</xdr:colOff>
      <xdr:row>60</xdr:row>
      <xdr:rowOff>209553</xdr:rowOff>
    </xdr:to>
    <xdr:sp macro="" textlink="">
      <xdr:nvSpPr>
        <xdr:cNvPr id="5" name="屈折矢印 4"/>
        <xdr:cNvSpPr/>
      </xdr:nvSpPr>
      <xdr:spPr>
        <a:xfrm rot="5400000">
          <a:off x="2161221" y="15239050"/>
          <a:ext cx="260987" cy="483870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63</xdr:row>
      <xdr:rowOff>1905</xdr:rowOff>
    </xdr:from>
    <xdr:to>
      <xdr:col>13</xdr:col>
      <xdr:colOff>238125</xdr:colOff>
      <xdr:row>64</xdr:row>
      <xdr:rowOff>38100</xdr:rowOff>
    </xdr:to>
    <xdr:sp macro="" textlink="">
      <xdr:nvSpPr>
        <xdr:cNvPr id="6" name="下矢印 5"/>
        <xdr:cNvSpPr/>
      </xdr:nvSpPr>
      <xdr:spPr>
        <a:xfrm>
          <a:off x="3514725" y="16232505"/>
          <a:ext cx="190500" cy="29337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41909</xdr:colOff>
      <xdr:row>62</xdr:row>
      <xdr:rowOff>238125</xdr:rowOff>
    </xdr:from>
    <xdr:to>
      <xdr:col>16</xdr:col>
      <xdr:colOff>238124</xdr:colOff>
      <xdr:row>64</xdr:row>
      <xdr:rowOff>9525</xdr:rowOff>
    </xdr:to>
    <xdr:sp macro="" textlink="">
      <xdr:nvSpPr>
        <xdr:cNvPr id="7" name="下矢印 6"/>
        <xdr:cNvSpPr/>
      </xdr:nvSpPr>
      <xdr:spPr>
        <a:xfrm>
          <a:off x="4309109" y="16211550"/>
          <a:ext cx="196215" cy="2857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61</xdr:row>
          <xdr:rowOff>238125</xdr:rowOff>
        </xdr:from>
        <xdr:to>
          <xdr:col>7</xdr:col>
          <xdr:colOff>9525</xdr:colOff>
          <xdr:row>63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61</xdr:row>
          <xdr:rowOff>238125</xdr:rowOff>
        </xdr:from>
        <xdr:to>
          <xdr:col>10</xdr:col>
          <xdr:colOff>9525</xdr:colOff>
          <xdr:row>63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61</xdr:row>
          <xdr:rowOff>238125</xdr:rowOff>
        </xdr:from>
        <xdr:to>
          <xdr:col>14</xdr:col>
          <xdr:colOff>9525</xdr:colOff>
          <xdr:row>63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61</xdr:row>
          <xdr:rowOff>238125</xdr:rowOff>
        </xdr:from>
        <xdr:to>
          <xdr:col>17</xdr:col>
          <xdr:colOff>9525</xdr:colOff>
          <xdr:row>63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0</xdr:rowOff>
        </xdr:from>
        <xdr:to>
          <xdr:col>10</xdr:col>
          <xdr:colOff>9525</xdr:colOff>
          <xdr:row>66</xdr:row>
          <xdr:rowOff>28575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65</xdr:row>
          <xdr:rowOff>0</xdr:rowOff>
        </xdr:from>
        <xdr:to>
          <xdr:col>14</xdr:col>
          <xdr:colOff>28575</xdr:colOff>
          <xdr:row>66</xdr:row>
          <xdr:rowOff>28575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65</xdr:row>
          <xdr:rowOff>0</xdr:rowOff>
        </xdr:from>
        <xdr:to>
          <xdr:col>17</xdr:col>
          <xdr:colOff>28575</xdr:colOff>
          <xdr:row>66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65</xdr:row>
          <xdr:rowOff>0</xdr:rowOff>
        </xdr:from>
        <xdr:to>
          <xdr:col>20</xdr:col>
          <xdr:colOff>28575</xdr:colOff>
          <xdr:row>66</xdr:row>
          <xdr:rowOff>28575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285750</xdr:rowOff>
        </xdr:from>
        <xdr:to>
          <xdr:col>10</xdr:col>
          <xdr:colOff>9525</xdr:colOff>
          <xdr:row>66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65</xdr:row>
          <xdr:rowOff>295275</xdr:rowOff>
        </xdr:from>
        <xdr:to>
          <xdr:col>14</xdr:col>
          <xdr:colOff>19050</xdr:colOff>
          <xdr:row>66</xdr:row>
          <xdr:rowOff>323850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66</xdr:row>
          <xdr:rowOff>19050</xdr:rowOff>
        </xdr:from>
        <xdr:to>
          <xdr:col>17</xdr:col>
          <xdr:colOff>28575</xdr:colOff>
          <xdr:row>67</xdr:row>
          <xdr:rowOff>19050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66</xdr:row>
          <xdr:rowOff>19050</xdr:rowOff>
        </xdr:from>
        <xdr:to>
          <xdr:col>20</xdr:col>
          <xdr:colOff>19050</xdr:colOff>
          <xdr:row>67</xdr:row>
          <xdr:rowOff>19050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22</xdr:col>
      <xdr:colOff>100011</xdr:colOff>
      <xdr:row>65</xdr:row>
      <xdr:rowOff>28574</xdr:rowOff>
    </xdr:from>
    <xdr:to>
      <xdr:col>23</xdr:col>
      <xdr:colOff>161924</xdr:colOff>
      <xdr:row>66</xdr:row>
      <xdr:rowOff>176214</xdr:rowOff>
    </xdr:to>
    <xdr:sp macro="" textlink="">
      <xdr:nvSpPr>
        <xdr:cNvPr id="20" name="屈折矢印 19"/>
        <xdr:cNvSpPr/>
      </xdr:nvSpPr>
      <xdr:spPr>
        <a:xfrm>
          <a:off x="5967411" y="16773524"/>
          <a:ext cx="328613" cy="452440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180975</xdr:colOff>
      <xdr:row>0</xdr:row>
      <xdr:rowOff>85725</xdr:rowOff>
    </xdr:from>
    <xdr:to>
      <xdr:col>28</xdr:col>
      <xdr:colOff>1152525</xdr:colOff>
      <xdr:row>2</xdr:row>
      <xdr:rowOff>104775</xdr:rowOff>
    </xdr:to>
    <xdr:sp macro="" textlink="">
      <xdr:nvSpPr>
        <xdr:cNvPr id="21" name="正方形/長方形 20"/>
        <xdr:cNvSpPr/>
      </xdr:nvSpPr>
      <xdr:spPr>
        <a:xfrm>
          <a:off x="8629650" y="85725"/>
          <a:ext cx="971550" cy="4191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600" b="1"/>
            <a:t>1</a:t>
          </a:r>
          <a:r>
            <a:rPr kumimoji="1" lang="ja-JP" altLang="en-US" sz="1600" b="1"/>
            <a:t>枚目</a:t>
          </a:r>
        </a:p>
      </xdr:txBody>
    </xdr:sp>
    <xdr:clientData/>
  </xdr:twoCellAnchor>
  <xdr:twoCellAnchor>
    <xdr:from>
      <xdr:col>28</xdr:col>
      <xdr:colOff>171450</xdr:colOff>
      <xdr:row>46</xdr:row>
      <xdr:rowOff>133350</xdr:rowOff>
    </xdr:from>
    <xdr:to>
      <xdr:col>28</xdr:col>
      <xdr:colOff>1143000</xdr:colOff>
      <xdr:row>48</xdr:row>
      <xdr:rowOff>152400</xdr:rowOff>
    </xdr:to>
    <xdr:sp macro="" textlink="">
      <xdr:nvSpPr>
        <xdr:cNvPr id="22" name="正方形/長方形 21"/>
        <xdr:cNvSpPr/>
      </xdr:nvSpPr>
      <xdr:spPr>
        <a:xfrm>
          <a:off x="8620125" y="11982450"/>
          <a:ext cx="971550" cy="4191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1600" b="1"/>
            <a:t>2</a:t>
          </a:r>
          <a:r>
            <a:rPr kumimoji="1" lang="ja-JP" altLang="en-US" sz="1600" b="1"/>
            <a:t>枚目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57150</xdr:rowOff>
        </xdr:from>
        <xdr:to>
          <xdr:col>6</xdr:col>
          <xdr:colOff>219075</xdr:colOff>
          <xdr:row>23</xdr:row>
          <xdr:rowOff>209550</xdr:rowOff>
        </xdr:to>
        <xdr:sp macro="" textlink="">
          <xdr:nvSpPr>
            <xdr:cNvPr id="14349" name="OptionButton2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57150</xdr:rowOff>
        </xdr:from>
        <xdr:to>
          <xdr:col>11</xdr:col>
          <xdr:colOff>190500</xdr:colOff>
          <xdr:row>23</xdr:row>
          <xdr:rowOff>219075</xdr:rowOff>
        </xdr:to>
        <xdr:sp macro="" textlink="">
          <xdr:nvSpPr>
            <xdr:cNvPr id="14350" name="OptionButton3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57150</xdr:colOff>
      <xdr:row>22</xdr:row>
      <xdr:rowOff>85725</xdr:rowOff>
    </xdr:from>
    <xdr:to>
      <xdr:col>13</xdr:col>
      <xdr:colOff>209550</xdr:colOff>
      <xdr:row>22</xdr:row>
      <xdr:rowOff>266700</xdr:rowOff>
    </xdr:to>
    <xdr:sp macro="" textlink="">
      <xdr:nvSpPr>
        <xdr:cNvPr id="25" name="右矢印 24"/>
        <xdr:cNvSpPr/>
      </xdr:nvSpPr>
      <xdr:spPr>
        <a:xfrm>
          <a:off x="3524250" y="5648325"/>
          <a:ext cx="152400" cy="18097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95250</xdr:rowOff>
        </xdr:from>
        <xdr:to>
          <xdr:col>6</xdr:col>
          <xdr:colOff>228600</xdr:colOff>
          <xdr:row>22</xdr:row>
          <xdr:rowOff>285750</xdr:rowOff>
        </xdr:to>
        <xdr:sp macro="" textlink="">
          <xdr:nvSpPr>
            <xdr:cNvPr id="14351" name="OptionButton1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22</xdr:row>
          <xdr:rowOff>76200</xdr:rowOff>
        </xdr:from>
        <xdr:to>
          <xdr:col>14</xdr:col>
          <xdr:colOff>209550</xdr:colOff>
          <xdr:row>22</xdr:row>
          <xdr:rowOff>266700</xdr:rowOff>
        </xdr:to>
        <xdr:sp macro="" textlink="">
          <xdr:nvSpPr>
            <xdr:cNvPr id="14352" name="OptionButton5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76200</xdr:rowOff>
        </xdr:from>
        <xdr:to>
          <xdr:col>17</xdr:col>
          <xdr:colOff>209550</xdr:colOff>
          <xdr:row>22</xdr:row>
          <xdr:rowOff>266700</xdr:rowOff>
        </xdr:to>
        <xdr:sp macro="" textlink="">
          <xdr:nvSpPr>
            <xdr:cNvPr id="14353" name="OptionButton6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26</xdr:row>
          <xdr:rowOff>57150</xdr:rowOff>
        </xdr:from>
        <xdr:to>
          <xdr:col>31</xdr:col>
          <xdr:colOff>219075</xdr:colOff>
          <xdr:row>26</xdr:row>
          <xdr:rowOff>228600</xdr:rowOff>
        </xdr:to>
        <xdr:sp macro="" textlink="">
          <xdr:nvSpPr>
            <xdr:cNvPr id="14354" name="OptionButton4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27</xdr:row>
          <xdr:rowOff>76200</xdr:rowOff>
        </xdr:from>
        <xdr:to>
          <xdr:col>31</xdr:col>
          <xdr:colOff>209550</xdr:colOff>
          <xdr:row>28</xdr:row>
          <xdr:rowOff>9525</xdr:rowOff>
        </xdr:to>
        <xdr:sp macro="" textlink="">
          <xdr:nvSpPr>
            <xdr:cNvPr id="14355" name="OptionButton7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28</xdr:row>
          <xdr:rowOff>95250</xdr:rowOff>
        </xdr:from>
        <xdr:to>
          <xdr:col>31</xdr:col>
          <xdr:colOff>219075</xdr:colOff>
          <xdr:row>29</xdr:row>
          <xdr:rowOff>9525</xdr:rowOff>
        </xdr:to>
        <xdr:sp macro="" textlink="">
          <xdr:nvSpPr>
            <xdr:cNvPr id="14356" name="OptionButton8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31</xdr:row>
          <xdr:rowOff>171450</xdr:rowOff>
        </xdr:from>
        <xdr:to>
          <xdr:col>4</xdr:col>
          <xdr:colOff>219075</xdr:colOff>
          <xdr:row>32</xdr:row>
          <xdr:rowOff>85725</xdr:rowOff>
        </xdr:to>
        <xdr:sp macro="" textlink="">
          <xdr:nvSpPr>
            <xdr:cNvPr id="14357" name="OptionButton9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31</xdr:row>
          <xdr:rowOff>171450</xdr:rowOff>
        </xdr:from>
        <xdr:to>
          <xdr:col>8</xdr:col>
          <xdr:colOff>219075</xdr:colOff>
          <xdr:row>32</xdr:row>
          <xdr:rowOff>85725</xdr:rowOff>
        </xdr:to>
        <xdr:sp macro="" textlink="">
          <xdr:nvSpPr>
            <xdr:cNvPr id="14358" name="OptionButton10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31</xdr:row>
          <xdr:rowOff>171450</xdr:rowOff>
        </xdr:from>
        <xdr:to>
          <xdr:col>12</xdr:col>
          <xdr:colOff>219075</xdr:colOff>
          <xdr:row>32</xdr:row>
          <xdr:rowOff>85725</xdr:rowOff>
        </xdr:to>
        <xdr:sp macro="" textlink="">
          <xdr:nvSpPr>
            <xdr:cNvPr id="14359" name="OptionButton11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29</xdr:row>
          <xdr:rowOff>66675</xdr:rowOff>
        </xdr:from>
        <xdr:to>
          <xdr:col>31</xdr:col>
          <xdr:colOff>209550</xdr:colOff>
          <xdr:row>29</xdr:row>
          <xdr:rowOff>238125</xdr:rowOff>
        </xdr:to>
        <xdr:sp macro="" textlink="">
          <xdr:nvSpPr>
            <xdr:cNvPr id="14360" name="OptionButton12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66675</xdr:rowOff>
        </xdr:from>
        <xdr:to>
          <xdr:col>4</xdr:col>
          <xdr:colOff>209550</xdr:colOff>
          <xdr:row>36</xdr:row>
          <xdr:rowOff>238125</xdr:rowOff>
        </xdr:to>
        <xdr:sp macro="" textlink="">
          <xdr:nvSpPr>
            <xdr:cNvPr id="14361" name="OptionButton13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171450</xdr:rowOff>
        </xdr:from>
        <xdr:to>
          <xdr:col>4</xdr:col>
          <xdr:colOff>219075</xdr:colOff>
          <xdr:row>38</xdr:row>
          <xdr:rowOff>85725</xdr:rowOff>
        </xdr:to>
        <xdr:sp macro="" textlink="">
          <xdr:nvSpPr>
            <xdr:cNvPr id="14362" name="OptionButton14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30</xdr:row>
          <xdr:rowOff>57150</xdr:rowOff>
        </xdr:from>
        <xdr:to>
          <xdr:col>31</xdr:col>
          <xdr:colOff>200025</xdr:colOff>
          <xdr:row>30</xdr:row>
          <xdr:rowOff>238125</xdr:rowOff>
        </xdr:to>
        <xdr:sp macro="" textlink="">
          <xdr:nvSpPr>
            <xdr:cNvPr id="14363" name="OptionButton15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42</xdr:row>
          <xdr:rowOff>57150</xdr:rowOff>
        </xdr:from>
        <xdr:to>
          <xdr:col>4</xdr:col>
          <xdr:colOff>200025</xdr:colOff>
          <xdr:row>42</xdr:row>
          <xdr:rowOff>238125</xdr:rowOff>
        </xdr:to>
        <xdr:sp macro="" textlink="">
          <xdr:nvSpPr>
            <xdr:cNvPr id="14364" name="OptionButton16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43</xdr:row>
          <xdr:rowOff>28575</xdr:rowOff>
        </xdr:from>
        <xdr:to>
          <xdr:col>4</xdr:col>
          <xdr:colOff>200025</xdr:colOff>
          <xdr:row>43</xdr:row>
          <xdr:rowOff>209550</xdr:rowOff>
        </xdr:to>
        <xdr:sp macro="" textlink="">
          <xdr:nvSpPr>
            <xdr:cNvPr id="14365" name="OptionButton17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57</xdr:row>
          <xdr:rowOff>66675</xdr:rowOff>
        </xdr:from>
        <xdr:to>
          <xdr:col>31</xdr:col>
          <xdr:colOff>219075</xdr:colOff>
          <xdr:row>57</xdr:row>
          <xdr:rowOff>238125</xdr:rowOff>
        </xdr:to>
        <xdr:sp macro="" textlink="">
          <xdr:nvSpPr>
            <xdr:cNvPr id="14366" name="OptionButton18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57</xdr:row>
          <xdr:rowOff>66675</xdr:rowOff>
        </xdr:from>
        <xdr:to>
          <xdr:col>9</xdr:col>
          <xdr:colOff>219075</xdr:colOff>
          <xdr:row>57</xdr:row>
          <xdr:rowOff>238125</xdr:rowOff>
        </xdr:to>
        <xdr:sp macro="" textlink="">
          <xdr:nvSpPr>
            <xdr:cNvPr id="14367" name="OptionButton19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57</xdr:row>
          <xdr:rowOff>66675</xdr:rowOff>
        </xdr:from>
        <xdr:to>
          <xdr:col>12</xdr:col>
          <xdr:colOff>219075</xdr:colOff>
          <xdr:row>57</xdr:row>
          <xdr:rowOff>238125</xdr:rowOff>
        </xdr:to>
        <xdr:sp macro="" textlink="">
          <xdr:nvSpPr>
            <xdr:cNvPr id="14368" name="OptionButton20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58</xdr:row>
          <xdr:rowOff>19050</xdr:rowOff>
        </xdr:from>
        <xdr:to>
          <xdr:col>31</xdr:col>
          <xdr:colOff>219075</xdr:colOff>
          <xdr:row>58</xdr:row>
          <xdr:rowOff>180975</xdr:rowOff>
        </xdr:to>
        <xdr:sp macro="" textlink="">
          <xdr:nvSpPr>
            <xdr:cNvPr id="14369" name="OptionButton21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57</xdr:row>
          <xdr:rowOff>85725</xdr:rowOff>
        </xdr:from>
        <xdr:to>
          <xdr:col>22</xdr:col>
          <xdr:colOff>209550</xdr:colOff>
          <xdr:row>57</xdr:row>
          <xdr:rowOff>247650</xdr:rowOff>
        </xdr:to>
        <xdr:sp macro="" textlink="">
          <xdr:nvSpPr>
            <xdr:cNvPr id="14370" name="OptionButton22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58</xdr:row>
          <xdr:rowOff>47625</xdr:rowOff>
        </xdr:from>
        <xdr:to>
          <xdr:col>22</xdr:col>
          <xdr:colOff>200025</xdr:colOff>
          <xdr:row>58</xdr:row>
          <xdr:rowOff>209550</xdr:rowOff>
        </xdr:to>
        <xdr:sp macro="" textlink="">
          <xdr:nvSpPr>
            <xdr:cNvPr id="14371" name="OptionButton23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59</xdr:row>
          <xdr:rowOff>38100</xdr:rowOff>
        </xdr:from>
        <xdr:to>
          <xdr:col>31</xdr:col>
          <xdr:colOff>238125</xdr:colOff>
          <xdr:row>59</xdr:row>
          <xdr:rowOff>219075</xdr:rowOff>
        </xdr:to>
        <xdr:sp macro="" textlink="">
          <xdr:nvSpPr>
            <xdr:cNvPr id="14372" name="OptionButton24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59</xdr:row>
          <xdr:rowOff>76200</xdr:rowOff>
        </xdr:from>
        <xdr:to>
          <xdr:col>6</xdr:col>
          <xdr:colOff>209550</xdr:colOff>
          <xdr:row>59</xdr:row>
          <xdr:rowOff>257175</xdr:rowOff>
        </xdr:to>
        <xdr:sp macro="" textlink="">
          <xdr:nvSpPr>
            <xdr:cNvPr id="14373" name="OptionButton25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59</xdr:row>
          <xdr:rowOff>57150</xdr:rowOff>
        </xdr:from>
        <xdr:to>
          <xdr:col>11</xdr:col>
          <xdr:colOff>200025</xdr:colOff>
          <xdr:row>59</xdr:row>
          <xdr:rowOff>238125</xdr:rowOff>
        </xdr:to>
        <xdr:sp macro="" textlink="">
          <xdr:nvSpPr>
            <xdr:cNvPr id="14374" name="OptionButton26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59</xdr:row>
          <xdr:rowOff>76200</xdr:rowOff>
        </xdr:from>
        <xdr:to>
          <xdr:col>15</xdr:col>
          <xdr:colOff>219075</xdr:colOff>
          <xdr:row>59</xdr:row>
          <xdr:rowOff>257175</xdr:rowOff>
        </xdr:to>
        <xdr:sp macro="" textlink="">
          <xdr:nvSpPr>
            <xdr:cNvPr id="14375" name="OptionButton27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60</xdr:row>
          <xdr:rowOff>66675</xdr:rowOff>
        </xdr:from>
        <xdr:to>
          <xdr:col>31</xdr:col>
          <xdr:colOff>219075</xdr:colOff>
          <xdr:row>60</xdr:row>
          <xdr:rowOff>228600</xdr:rowOff>
        </xdr:to>
        <xdr:sp macro="" textlink="">
          <xdr:nvSpPr>
            <xdr:cNvPr id="14376" name="OptionButton28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61</xdr:row>
          <xdr:rowOff>66675</xdr:rowOff>
        </xdr:from>
        <xdr:to>
          <xdr:col>6</xdr:col>
          <xdr:colOff>219075</xdr:colOff>
          <xdr:row>61</xdr:row>
          <xdr:rowOff>228600</xdr:rowOff>
        </xdr:to>
        <xdr:sp macro="" textlink="">
          <xdr:nvSpPr>
            <xdr:cNvPr id="14377" name="OptionButton29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61</xdr:row>
          <xdr:rowOff>66675</xdr:rowOff>
        </xdr:from>
        <xdr:to>
          <xdr:col>9</xdr:col>
          <xdr:colOff>219075</xdr:colOff>
          <xdr:row>61</xdr:row>
          <xdr:rowOff>228600</xdr:rowOff>
        </xdr:to>
        <xdr:sp macro="" textlink="">
          <xdr:nvSpPr>
            <xdr:cNvPr id="14378" name="OptionButton30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171450</xdr:rowOff>
        </xdr:from>
        <xdr:to>
          <xdr:col>16</xdr:col>
          <xdr:colOff>219075</xdr:colOff>
          <xdr:row>32</xdr:row>
          <xdr:rowOff>85725</xdr:rowOff>
        </xdr:to>
        <xdr:sp macro="" textlink="">
          <xdr:nvSpPr>
            <xdr:cNvPr id="14379" name="OptionButton31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trlProp" Target="../ctrlProps/ctrlProp3.xml"/><Relationship Id="rId76" Type="http://schemas.openxmlformats.org/officeDocument/2006/relationships/ctrlProp" Target="../ctrlProps/ctrlProp11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trlProp" Target="../ctrlProps/ctrlProp1.xml"/><Relationship Id="rId74" Type="http://schemas.openxmlformats.org/officeDocument/2006/relationships/ctrlProp" Target="../ctrlProps/ctrlProp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ctrlProp" Target="../ctrlProps/ctrlProp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ctrlProp" Target="../ctrlProps/ctrlProp4.xml"/><Relationship Id="rId77" Type="http://schemas.openxmlformats.org/officeDocument/2006/relationships/ctrlProp" Target="../ctrlProps/ctrlProp1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trlProp" Target="../ctrlProps/ctrlProp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ctrlProp" Target="../ctrlProps/ctrlProp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trlProp" Target="../ctrlProps/ctrlProp5.xml"/><Relationship Id="rId75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2060"/>
    <pageSetUpPr fitToPage="1"/>
  </sheetPr>
  <dimension ref="A1:AN117"/>
  <sheetViews>
    <sheetView tabSelected="1" view="pageBreakPreview" zoomScaleNormal="100" zoomScaleSheetLayoutView="100" workbookViewId="0">
      <selection activeCell="C46" sqref="C46"/>
    </sheetView>
  </sheetViews>
  <sheetFormatPr defaultColWidth="8.875" defaultRowHeight="11.25" x14ac:dyDescent="0.15"/>
  <cols>
    <col min="1" max="26" width="3.5" style="1" customWidth="1"/>
    <col min="27" max="27" width="3.875" style="1" customWidth="1"/>
    <col min="28" max="28" width="16" style="1" customWidth="1"/>
    <col min="29" max="29" width="16.625" style="1" customWidth="1"/>
    <col min="30" max="30" width="3.875" style="1" customWidth="1"/>
    <col min="31" max="31" width="4" style="1" customWidth="1"/>
    <col min="32" max="35" width="3.875" style="1" customWidth="1"/>
    <col min="36" max="16384" width="8.875" style="1"/>
  </cols>
  <sheetData>
    <row r="1" spans="1:29" ht="20.45" customHeight="1" x14ac:dyDescent="0.15">
      <c r="A1" s="205" t="s">
        <v>107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29" ht="11.2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9" s="7" customFormat="1" ht="20.45" customHeight="1" x14ac:dyDescent="0.15">
      <c r="A3" s="57"/>
      <c r="B3" s="206" t="s">
        <v>14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  <c r="P3" s="57"/>
      <c r="Q3" s="206" t="s">
        <v>15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  <c r="AC3" s="57"/>
    </row>
    <row r="4" spans="1:29" s="7" customFormat="1" ht="20.45" customHeight="1" x14ac:dyDescent="0.15">
      <c r="A4" s="57"/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9"/>
      <c r="P4" s="57"/>
      <c r="Q4" s="322"/>
      <c r="R4" s="323"/>
      <c r="S4" s="323"/>
      <c r="T4" s="323"/>
      <c r="U4" s="326"/>
      <c r="V4" s="323"/>
      <c r="W4" s="323"/>
      <c r="X4" s="323"/>
      <c r="Y4" s="323"/>
      <c r="Z4" s="323"/>
      <c r="AA4" s="326"/>
      <c r="AB4" s="328"/>
      <c r="AC4" s="57"/>
    </row>
    <row r="5" spans="1:29" s="7" customFormat="1" ht="20.45" customHeight="1" x14ac:dyDescent="0.15">
      <c r="A5" s="57"/>
      <c r="B5" s="307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9"/>
      <c r="P5" s="57"/>
      <c r="Q5" s="324"/>
      <c r="R5" s="325"/>
      <c r="S5" s="325"/>
      <c r="T5" s="325"/>
      <c r="U5" s="327"/>
      <c r="V5" s="325"/>
      <c r="W5" s="325"/>
      <c r="X5" s="325"/>
      <c r="Y5" s="325"/>
      <c r="Z5" s="325"/>
      <c r="AA5" s="327"/>
      <c r="AB5" s="329"/>
      <c r="AC5" s="57"/>
    </row>
    <row r="6" spans="1:29" s="7" customFormat="1" ht="20.45" customHeight="1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s="7" customFormat="1" ht="20.45" customHeight="1" x14ac:dyDescent="0.15">
      <c r="A7" s="57"/>
      <c r="B7" s="206" t="s">
        <v>16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8"/>
      <c r="P7" s="57"/>
      <c r="Q7" s="206" t="s">
        <v>12</v>
      </c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8"/>
      <c r="AC7" s="57"/>
    </row>
    <row r="8" spans="1:29" s="7" customFormat="1" ht="20.45" customHeight="1" x14ac:dyDescent="0.15">
      <c r="A8" s="57"/>
      <c r="B8" s="307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9"/>
      <c r="P8" s="57"/>
      <c r="Q8" s="310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2"/>
      <c r="AC8" s="57"/>
    </row>
    <row r="9" spans="1:29" s="7" customFormat="1" ht="20.45" customHeight="1" x14ac:dyDescent="0.15">
      <c r="A9" s="57"/>
      <c r="B9" s="307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9"/>
      <c r="P9" s="57"/>
      <c r="Q9" s="313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5"/>
      <c r="AC9" s="57"/>
    </row>
    <row r="10" spans="1:29" s="7" customFormat="1" ht="13.5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8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spans="1:29" ht="28.5" customHeight="1" x14ac:dyDescent="0.15">
      <c r="A11" s="316" t="s">
        <v>100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</row>
    <row r="12" spans="1:29" ht="20.45" customHeight="1" thickBot="1" x14ac:dyDescent="0.2">
      <c r="B12" s="55" t="s">
        <v>84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R12" s="18"/>
      <c r="S12" s="19"/>
      <c r="T12" s="19"/>
    </row>
    <row r="13" spans="1:29" ht="20.45" customHeight="1" thickBot="1" x14ac:dyDescent="0.2">
      <c r="B13" s="189" t="s">
        <v>17</v>
      </c>
      <c r="C13" s="103" t="s">
        <v>85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293" t="s">
        <v>76</v>
      </c>
      <c r="Q13" s="293"/>
      <c r="R13" s="293"/>
      <c r="S13" s="293"/>
      <c r="T13" s="293"/>
      <c r="U13" s="293"/>
      <c r="V13" s="293"/>
      <c r="W13" s="293"/>
      <c r="X13" s="317">
        <f>IF(AB14+AB15+AB16+AB17+AB18+AB19+AB20+AB21+AB22&gt;300,"超過",AB14+AB15+AB16+AB17+AB18+AB19+AB20+AB21+AB22)</f>
        <v>300</v>
      </c>
      <c r="Y13" s="318"/>
      <c r="Z13" s="318"/>
      <c r="AA13" s="15" t="s">
        <v>39</v>
      </c>
      <c r="AB13" s="39" t="s">
        <v>74</v>
      </c>
      <c r="AC13" s="40" t="s">
        <v>75</v>
      </c>
    </row>
    <row r="14" spans="1:29" ht="20.45" customHeight="1" x14ac:dyDescent="0.15">
      <c r="B14" s="190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1"/>
      <c r="AB14" s="86" t="str">
        <f>IF(LEN(C14)&lt;=35,"35",LEN(C14))</f>
        <v>35</v>
      </c>
      <c r="AC14" s="83">
        <f>35-LEN(C14)</f>
        <v>35</v>
      </c>
    </row>
    <row r="15" spans="1:29" ht="20.45" customHeight="1" x14ac:dyDescent="0.15">
      <c r="B15" s="190"/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20"/>
      <c r="AB15" s="86" t="str">
        <f t="shared" ref="AB15:AB21" si="0">IF(LEN(C15)&lt;=35,"35",LEN(C15))</f>
        <v>35</v>
      </c>
      <c r="AC15" s="83">
        <f t="shared" ref="AC15:AC21" si="1">35-LEN(C15)</f>
        <v>35</v>
      </c>
    </row>
    <row r="16" spans="1:29" ht="20.45" customHeight="1" x14ac:dyDescent="0.15">
      <c r="B16" s="190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20"/>
      <c r="AB16" s="86" t="str">
        <f t="shared" si="0"/>
        <v>35</v>
      </c>
      <c r="AC16" s="83">
        <f t="shared" si="1"/>
        <v>35</v>
      </c>
    </row>
    <row r="17" spans="2:36" ht="20.45" customHeight="1" x14ac:dyDescent="0.15">
      <c r="B17" s="190"/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20"/>
      <c r="AB17" s="86" t="str">
        <f t="shared" si="0"/>
        <v>35</v>
      </c>
      <c r="AC17" s="83">
        <f t="shared" si="1"/>
        <v>35</v>
      </c>
    </row>
    <row r="18" spans="2:36" ht="20.45" customHeight="1" x14ac:dyDescent="0.15">
      <c r="B18" s="190"/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20"/>
      <c r="AB18" s="86" t="str">
        <f t="shared" si="0"/>
        <v>35</v>
      </c>
      <c r="AC18" s="83">
        <f t="shared" si="1"/>
        <v>35</v>
      </c>
    </row>
    <row r="19" spans="2:36" ht="20.45" customHeight="1" x14ac:dyDescent="0.15">
      <c r="B19" s="190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20"/>
      <c r="AB19" s="86" t="str">
        <f t="shared" si="0"/>
        <v>35</v>
      </c>
      <c r="AC19" s="83">
        <f t="shared" si="1"/>
        <v>35</v>
      </c>
    </row>
    <row r="20" spans="2:36" ht="20.45" customHeight="1" x14ac:dyDescent="0.15">
      <c r="B20" s="190"/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20"/>
      <c r="AB20" s="86" t="str">
        <f t="shared" si="0"/>
        <v>35</v>
      </c>
      <c r="AC20" s="83">
        <f t="shared" si="1"/>
        <v>35</v>
      </c>
    </row>
    <row r="21" spans="2:36" ht="20.45" customHeight="1" x14ac:dyDescent="0.15">
      <c r="B21" s="190"/>
      <c r="C21" s="118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20"/>
      <c r="AB21" s="86" t="str">
        <f t="shared" si="0"/>
        <v>35</v>
      </c>
      <c r="AC21" s="83">
        <f t="shared" si="1"/>
        <v>35</v>
      </c>
    </row>
    <row r="22" spans="2:36" ht="20.45" customHeight="1" thickBot="1" x14ac:dyDescent="0.2">
      <c r="B22" s="191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3"/>
      <c r="AB22" s="87" t="str">
        <f>IF(LEN(C22)&lt;=20,"20",LEN(C22))</f>
        <v>20</v>
      </c>
      <c r="AC22" s="84">
        <f>20-LEN(C22)</f>
        <v>20</v>
      </c>
      <c r="AG22" s="35"/>
    </row>
    <row r="23" spans="2:36" ht="27.75" customHeight="1" thickBot="1" x14ac:dyDescent="0.2">
      <c r="B23" s="298" t="s">
        <v>12</v>
      </c>
      <c r="C23" s="193"/>
      <c r="D23" s="192" t="s">
        <v>0</v>
      </c>
      <c r="E23" s="301"/>
      <c r="F23" s="301"/>
      <c r="G23" s="71"/>
      <c r="H23" s="304" t="s">
        <v>45</v>
      </c>
      <c r="I23" s="304"/>
      <c r="J23" s="304"/>
      <c r="K23" s="304"/>
      <c r="L23" s="304"/>
      <c r="M23" s="304"/>
      <c r="N23" s="46"/>
      <c r="O23" s="68"/>
      <c r="P23" s="69" t="s">
        <v>41</v>
      </c>
      <c r="Q23" s="91" t="s">
        <v>42</v>
      </c>
      <c r="R23" s="68"/>
      <c r="S23" s="305" t="s">
        <v>43</v>
      </c>
      <c r="T23" s="305"/>
      <c r="U23" s="305"/>
      <c r="V23" s="70" t="s">
        <v>44</v>
      </c>
      <c r="W23" s="25"/>
      <c r="X23" s="25"/>
      <c r="Y23" s="25"/>
      <c r="Z23" s="25"/>
      <c r="AA23" s="41"/>
      <c r="AC23" s="7"/>
    </row>
    <row r="24" spans="2:36" ht="20.45" customHeight="1" thickBot="1" x14ac:dyDescent="0.2">
      <c r="B24" s="299"/>
      <c r="C24" s="169"/>
      <c r="D24" s="200"/>
      <c r="E24" s="302"/>
      <c r="F24" s="303"/>
      <c r="G24" s="65"/>
      <c r="H24" s="306" t="s">
        <v>46</v>
      </c>
      <c r="I24" s="306"/>
      <c r="J24" s="306"/>
      <c r="K24" s="306"/>
      <c r="L24" s="67"/>
      <c r="M24" s="306" t="s">
        <v>47</v>
      </c>
      <c r="N24" s="306"/>
      <c r="O24" s="306"/>
      <c r="P24" s="9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"/>
      <c r="AC24" s="7"/>
    </row>
    <row r="25" spans="2:36" ht="20.45" customHeight="1" x14ac:dyDescent="0.15">
      <c r="B25" s="299"/>
      <c r="C25" s="169"/>
      <c r="D25" s="200"/>
      <c r="E25" s="302"/>
      <c r="F25" s="303"/>
      <c r="G25" s="32" t="s">
        <v>1</v>
      </c>
      <c r="H25" s="13"/>
      <c r="I25" s="13"/>
      <c r="J25" s="13"/>
      <c r="K25" s="13"/>
      <c r="L25" s="13"/>
      <c r="M25" s="13"/>
      <c r="N25" s="13"/>
      <c r="O25" s="13"/>
      <c r="P25" s="172" t="s">
        <v>76</v>
      </c>
      <c r="Q25" s="172"/>
      <c r="R25" s="172"/>
      <c r="S25" s="172"/>
      <c r="T25" s="172"/>
      <c r="U25" s="172"/>
      <c r="V25" s="172"/>
      <c r="W25" s="172"/>
      <c r="X25" s="222">
        <f>IF(AB26+AB27&gt;60,"超過",AB26+AB27)</f>
        <v>60</v>
      </c>
      <c r="Y25" s="223"/>
      <c r="Z25" s="223"/>
      <c r="AA25" s="47" t="s">
        <v>39</v>
      </c>
      <c r="AB25" s="39" t="s">
        <v>74</v>
      </c>
      <c r="AC25" s="40" t="s">
        <v>75</v>
      </c>
    </row>
    <row r="26" spans="2:36" ht="20.45" customHeight="1" x14ac:dyDescent="0.15">
      <c r="B26" s="299"/>
      <c r="C26" s="169"/>
      <c r="D26" s="153" t="s">
        <v>77</v>
      </c>
      <c r="E26" s="275"/>
      <c r="F26" s="276"/>
      <c r="G26" s="279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1"/>
      <c r="AB26" s="79" t="str">
        <f>IF(LEN(G26)&lt;=30,"30",LEN(G26))</f>
        <v>30</v>
      </c>
      <c r="AC26" s="83">
        <f>30-LEN(G26)</f>
        <v>30</v>
      </c>
      <c r="AF26" s="7" t="s">
        <v>94</v>
      </c>
    </row>
    <row r="27" spans="2:36" ht="20.45" customHeight="1" thickBot="1" x14ac:dyDescent="0.2">
      <c r="B27" s="300"/>
      <c r="C27" s="170"/>
      <c r="D27" s="220"/>
      <c r="E27" s="277"/>
      <c r="F27" s="278"/>
      <c r="G27" s="282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4"/>
      <c r="AB27" s="80" t="str">
        <f>IF(LEN(G27)&lt;=30,"30",LEN(G27))</f>
        <v>30</v>
      </c>
      <c r="AC27" s="84">
        <f>30-LEN(G27)</f>
        <v>30</v>
      </c>
      <c r="AF27" s="66"/>
      <c r="AG27" s="66" t="s">
        <v>89</v>
      </c>
      <c r="AH27" s="66"/>
      <c r="AI27" s="66"/>
      <c r="AJ27" s="66"/>
    </row>
    <row r="28" spans="2:36" ht="20.45" customHeight="1" x14ac:dyDescent="0.15">
      <c r="B28" s="285" t="s">
        <v>103</v>
      </c>
      <c r="C28" s="286"/>
      <c r="D28" s="286"/>
      <c r="E28" s="286"/>
      <c r="F28" s="287"/>
      <c r="G28" s="291" t="s">
        <v>105</v>
      </c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3" t="s">
        <v>104</v>
      </c>
      <c r="T28" s="293"/>
      <c r="U28" s="293"/>
      <c r="V28" s="293"/>
      <c r="W28" s="293"/>
      <c r="X28" s="294" t="str">
        <f>IF(LEN(G29)&gt;30,"超過",AB29)</f>
        <v>30</v>
      </c>
      <c r="Y28" s="159"/>
      <c r="Z28" s="159"/>
      <c r="AA28" s="99" t="s">
        <v>39</v>
      </c>
      <c r="AB28" s="39" t="s">
        <v>79</v>
      </c>
      <c r="AC28" s="40" t="s">
        <v>75</v>
      </c>
      <c r="AF28" s="66"/>
      <c r="AG28" s="66" t="s">
        <v>90</v>
      </c>
      <c r="AH28" s="66"/>
      <c r="AI28" s="66"/>
      <c r="AJ28" s="66"/>
    </row>
    <row r="29" spans="2:36" ht="20.45" customHeight="1" thickBot="1" x14ac:dyDescent="0.2">
      <c r="B29" s="288"/>
      <c r="C29" s="289"/>
      <c r="D29" s="289"/>
      <c r="E29" s="289"/>
      <c r="F29" s="290"/>
      <c r="G29" s="295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7"/>
      <c r="AB29" s="79" t="str">
        <f>IF(LEN(G29)&lt;=30,"30",LEN(G29))</f>
        <v>30</v>
      </c>
      <c r="AC29" s="83">
        <f>30-LEN(G29)</f>
        <v>30</v>
      </c>
      <c r="AF29" s="66"/>
      <c r="AG29" s="66" t="s">
        <v>91</v>
      </c>
      <c r="AH29" s="66"/>
      <c r="AI29" s="66"/>
      <c r="AJ29" s="66"/>
    </row>
    <row r="30" spans="2:36" ht="24.75" customHeight="1" x14ac:dyDescent="0.15">
      <c r="B30" s="90"/>
      <c r="C30" s="90"/>
      <c r="D30" s="90"/>
      <c r="E30" s="90"/>
      <c r="F30" s="9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AF30" s="72"/>
      <c r="AG30" s="60" t="s">
        <v>92</v>
      </c>
      <c r="AH30" s="72"/>
      <c r="AI30" s="66"/>
    </row>
    <row r="31" spans="2:36" ht="20.45" customHeight="1" thickBot="1" x14ac:dyDescent="0.2">
      <c r="B31" s="96" t="s">
        <v>28</v>
      </c>
      <c r="C31" s="96"/>
      <c r="D31" s="96"/>
      <c r="E31" s="96"/>
      <c r="F31" s="96"/>
      <c r="G31" s="96"/>
      <c r="H31" s="96"/>
      <c r="R31" s="82"/>
      <c r="AF31" s="66"/>
      <c r="AG31" s="74" t="s">
        <v>93</v>
      </c>
      <c r="AH31" s="66"/>
      <c r="AI31" s="66"/>
      <c r="AJ31" s="66"/>
    </row>
    <row r="32" spans="2:36" ht="20.45" customHeight="1" x14ac:dyDescent="0.15">
      <c r="B32" s="270" t="s">
        <v>81</v>
      </c>
      <c r="C32" s="192" t="s">
        <v>30</v>
      </c>
      <c r="D32" s="272"/>
      <c r="E32" s="273"/>
      <c r="F32" s="193" t="s">
        <v>48</v>
      </c>
      <c r="G32" s="193"/>
      <c r="H32" s="193"/>
      <c r="I32" s="259"/>
      <c r="J32" s="193" t="s">
        <v>49</v>
      </c>
      <c r="K32" s="193"/>
      <c r="L32" s="193"/>
      <c r="M32" s="259"/>
      <c r="N32" s="108" t="s">
        <v>102</v>
      </c>
      <c r="O32" s="198"/>
      <c r="P32" s="198"/>
      <c r="Q32" s="259"/>
      <c r="R32" s="198" t="s">
        <v>101</v>
      </c>
      <c r="S32" s="198"/>
      <c r="T32" s="198"/>
      <c r="U32" s="21"/>
      <c r="V32" s="21"/>
      <c r="W32" s="21"/>
      <c r="X32" s="21"/>
      <c r="Y32" s="21"/>
      <c r="Z32" s="21"/>
      <c r="AA32" s="30"/>
      <c r="AF32" s="66"/>
      <c r="AG32" s="74"/>
      <c r="AH32" s="66"/>
      <c r="AI32" s="66"/>
      <c r="AJ32" s="66"/>
    </row>
    <row r="33" spans="1:40" ht="20.45" customHeight="1" thickBot="1" x14ac:dyDescent="0.2">
      <c r="B33" s="271"/>
      <c r="C33" s="233"/>
      <c r="D33" s="234"/>
      <c r="E33" s="274"/>
      <c r="F33" s="195"/>
      <c r="G33" s="195"/>
      <c r="H33" s="195"/>
      <c r="I33" s="260"/>
      <c r="J33" s="195"/>
      <c r="K33" s="195"/>
      <c r="L33" s="195"/>
      <c r="M33" s="260"/>
      <c r="N33" s="199"/>
      <c r="O33" s="199"/>
      <c r="P33" s="199"/>
      <c r="Q33" s="260"/>
      <c r="R33" s="199"/>
      <c r="S33" s="199"/>
      <c r="T33" s="199"/>
      <c r="U33" s="27"/>
      <c r="V33" s="27"/>
      <c r="W33" s="27"/>
      <c r="X33" s="27"/>
      <c r="Y33" s="27"/>
      <c r="Z33" s="27"/>
      <c r="AA33" s="28"/>
      <c r="AC33" s="7"/>
      <c r="AF33" s="66"/>
      <c r="AG33" s="74"/>
      <c r="AH33" s="66"/>
      <c r="AI33" s="66"/>
      <c r="AJ33" s="66"/>
    </row>
    <row r="34" spans="1:40" ht="20.45" customHeight="1" x14ac:dyDescent="0.15">
      <c r="B34" s="189" t="s">
        <v>31</v>
      </c>
      <c r="C34" s="263" t="s">
        <v>18</v>
      </c>
      <c r="D34" s="263"/>
      <c r="E34" s="196"/>
      <c r="F34" s="264" t="s">
        <v>21</v>
      </c>
      <c r="G34" s="263"/>
      <c r="H34" s="20" t="s">
        <v>22</v>
      </c>
      <c r="I34" s="49"/>
      <c r="J34" s="49"/>
      <c r="K34" s="265"/>
      <c r="L34" s="266"/>
      <c r="M34" s="266"/>
      <c r="N34" s="266"/>
      <c r="O34" s="266"/>
      <c r="P34" s="266"/>
      <c r="Q34" s="267"/>
      <c r="R34" s="268" t="s">
        <v>40</v>
      </c>
      <c r="S34" s="269"/>
      <c r="T34" s="269"/>
      <c r="U34" s="269"/>
      <c r="V34" s="269"/>
      <c r="W34" s="237">
        <f>IF(LEN(K34)&gt;30,"超過",LEN(K34))</f>
        <v>0</v>
      </c>
      <c r="X34" s="237"/>
      <c r="Y34" s="237"/>
      <c r="Z34" s="237"/>
      <c r="AA34" s="15" t="s">
        <v>39</v>
      </c>
      <c r="AF34" s="66"/>
      <c r="AG34" s="74"/>
      <c r="AH34" s="66"/>
      <c r="AI34" s="66"/>
      <c r="AJ34" s="66"/>
    </row>
    <row r="35" spans="1:40" ht="20.45" customHeight="1" x14ac:dyDescent="0.15">
      <c r="B35" s="261"/>
      <c r="C35" s="238" t="s">
        <v>19</v>
      </c>
      <c r="D35" s="238"/>
      <c r="E35" s="239"/>
      <c r="F35" s="240" t="s">
        <v>21</v>
      </c>
      <c r="G35" s="238"/>
      <c r="H35" s="52" t="s">
        <v>22</v>
      </c>
      <c r="I35" s="53"/>
      <c r="J35" s="53"/>
      <c r="K35" s="241"/>
      <c r="L35" s="242"/>
      <c r="M35" s="242"/>
      <c r="N35" s="242"/>
      <c r="O35" s="242"/>
      <c r="P35" s="242"/>
      <c r="Q35" s="243"/>
      <c r="R35" s="244" t="s">
        <v>40</v>
      </c>
      <c r="S35" s="245"/>
      <c r="T35" s="245"/>
      <c r="U35" s="245"/>
      <c r="V35" s="245"/>
      <c r="W35" s="246">
        <f t="shared" ref="W35:W36" si="2">LEN(K35)</f>
        <v>0</v>
      </c>
      <c r="X35" s="246"/>
      <c r="Y35" s="246"/>
      <c r="Z35" s="246"/>
      <c r="AA35" s="54" t="s">
        <v>39</v>
      </c>
      <c r="AE35" s="66"/>
      <c r="AF35" s="66"/>
      <c r="AG35" s="74"/>
      <c r="AH35" s="66"/>
      <c r="AI35" s="66"/>
      <c r="AJ35" s="66"/>
      <c r="AK35" s="66"/>
      <c r="AL35" s="66"/>
      <c r="AM35" s="66"/>
      <c r="AN35" s="66"/>
    </row>
    <row r="36" spans="1:40" ht="20.45" customHeight="1" thickBot="1" x14ac:dyDescent="0.2">
      <c r="B36" s="262"/>
      <c r="C36" s="252" t="s">
        <v>20</v>
      </c>
      <c r="D36" s="252"/>
      <c r="E36" s="155"/>
      <c r="F36" s="251" t="s">
        <v>21</v>
      </c>
      <c r="G36" s="252"/>
      <c r="H36" s="50" t="s">
        <v>23</v>
      </c>
      <c r="I36" s="51"/>
      <c r="J36" s="51"/>
      <c r="K36" s="253"/>
      <c r="L36" s="254"/>
      <c r="M36" s="254"/>
      <c r="N36" s="254"/>
      <c r="O36" s="254"/>
      <c r="P36" s="254"/>
      <c r="Q36" s="255"/>
      <c r="R36" s="256" t="s">
        <v>40</v>
      </c>
      <c r="S36" s="257"/>
      <c r="T36" s="257"/>
      <c r="U36" s="257"/>
      <c r="V36" s="257"/>
      <c r="W36" s="258">
        <f t="shared" si="2"/>
        <v>0</v>
      </c>
      <c r="X36" s="258"/>
      <c r="Y36" s="258"/>
      <c r="Z36" s="258"/>
      <c r="AA36" s="48" t="s">
        <v>39</v>
      </c>
      <c r="AB36" s="90"/>
      <c r="AE36" s="66"/>
      <c r="AF36" s="66"/>
      <c r="AG36" s="74"/>
      <c r="AH36" s="66"/>
      <c r="AI36" s="66"/>
      <c r="AJ36" s="66"/>
      <c r="AK36" s="66"/>
      <c r="AL36" s="66"/>
      <c r="AM36" s="66"/>
      <c r="AN36" s="66"/>
    </row>
    <row r="37" spans="1:40" ht="20.45" customHeight="1" thickBot="1" x14ac:dyDescent="0.2">
      <c r="B37" s="151" t="s">
        <v>31</v>
      </c>
      <c r="C37" s="153" t="s">
        <v>2</v>
      </c>
      <c r="D37" s="218"/>
      <c r="E37" s="73"/>
      <c r="F37" s="160" t="s">
        <v>4</v>
      </c>
      <c r="G37" s="154"/>
      <c r="H37" s="31"/>
      <c r="I37" s="235"/>
      <c r="J37" s="235"/>
      <c r="K37" s="235"/>
      <c r="L37" s="235"/>
      <c r="M37" s="235"/>
      <c r="N37" s="235"/>
      <c r="O37" s="90" t="s">
        <v>5</v>
      </c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2"/>
      <c r="AE37" s="66"/>
      <c r="AG37" s="3"/>
      <c r="AK37" s="66"/>
      <c r="AL37" s="66"/>
      <c r="AM37" s="66"/>
      <c r="AN37" s="66"/>
    </row>
    <row r="38" spans="1:40" ht="20.45" customHeight="1" x14ac:dyDescent="0.15">
      <c r="B38" s="231"/>
      <c r="C38" s="200"/>
      <c r="D38" s="219"/>
      <c r="E38" s="236"/>
      <c r="F38" s="169" t="s">
        <v>3</v>
      </c>
      <c r="G38" s="224"/>
      <c r="H38" s="26" t="s">
        <v>6</v>
      </c>
      <c r="I38" s="14"/>
      <c r="J38" s="14"/>
      <c r="K38" s="14"/>
      <c r="L38" s="14"/>
      <c r="M38" s="13"/>
      <c r="N38" s="13"/>
      <c r="O38" s="13"/>
      <c r="P38" s="172" t="s">
        <v>76</v>
      </c>
      <c r="Q38" s="172"/>
      <c r="R38" s="172"/>
      <c r="S38" s="172"/>
      <c r="T38" s="172"/>
      <c r="U38" s="172"/>
      <c r="V38" s="172"/>
      <c r="W38" s="172"/>
      <c r="X38" s="222">
        <f>IF(AB39+AB40+AB41+AB42&gt;120,"超過",AB39+AB40+AB41+AB42)</f>
        <v>120</v>
      </c>
      <c r="Y38" s="223"/>
      <c r="Z38" s="223"/>
      <c r="AA38" s="47" t="s">
        <v>39</v>
      </c>
      <c r="AB38" s="39" t="s">
        <v>74</v>
      </c>
      <c r="AC38" s="40" t="s">
        <v>75</v>
      </c>
      <c r="AE38" s="72"/>
      <c r="AG38" s="3"/>
      <c r="AK38" s="66"/>
      <c r="AL38" s="66"/>
      <c r="AM38" s="66"/>
      <c r="AN38" s="66"/>
    </row>
    <row r="39" spans="1:40" ht="20.45" customHeight="1" x14ac:dyDescent="0.15">
      <c r="B39" s="231"/>
      <c r="C39" s="200"/>
      <c r="D39" s="219"/>
      <c r="E39" s="236"/>
      <c r="F39" s="169"/>
      <c r="G39" s="224"/>
      <c r="H39" s="142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4"/>
      <c r="AB39" s="79" t="str">
        <f>IF(LEN(H39)&lt;=30,"30",LEN(H39))</f>
        <v>30</v>
      </c>
      <c r="AC39" s="83">
        <f>30-LEN(H39)</f>
        <v>30</v>
      </c>
      <c r="AE39" s="66"/>
      <c r="AG39" s="3"/>
      <c r="AK39" s="66"/>
      <c r="AL39" s="66"/>
      <c r="AM39" s="66"/>
      <c r="AN39" s="66"/>
    </row>
    <row r="40" spans="1:40" ht="20.45" customHeight="1" x14ac:dyDescent="0.15">
      <c r="B40" s="231"/>
      <c r="C40" s="200"/>
      <c r="D40" s="219"/>
      <c r="E40" s="42"/>
      <c r="F40" s="42"/>
      <c r="G40" s="43"/>
      <c r="H40" s="247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7"/>
      <c r="AB40" s="79" t="str">
        <f t="shared" ref="AB40:AB42" si="3">IF(LEN(H40)&lt;=30,"30",LEN(H40))</f>
        <v>30</v>
      </c>
      <c r="AC40" s="83">
        <f t="shared" ref="AC40:AC42" si="4">30-LEN(H40)</f>
        <v>30</v>
      </c>
      <c r="AE40" s="66"/>
      <c r="AG40" s="3"/>
      <c r="AK40" s="66"/>
      <c r="AL40" s="66"/>
      <c r="AM40" s="66"/>
      <c r="AN40" s="66"/>
    </row>
    <row r="41" spans="1:40" ht="20.45" customHeight="1" x14ac:dyDescent="0.15">
      <c r="B41" s="231"/>
      <c r="C41" s="200"/>
      <c r="D41" s="219"/>
      <c r="E41" s="42"/>
      <c r="F41" s="42"/>
      <c r="G41" s="43"/>
      <c r="H41" s="247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7"/>
      <c r="AB41" s="79" t="str">
        <f t="shared" si="3"/>
        <v>30</v>
      </c>
      <c r="AC41" s="83">
        <f t="shared" si="4"/>
        <v>30</v>
      </c>
      <c r="AE41" s="66"/>
      <c r="AG41" s="3"/>
      <c r="AK41" s="66"/>
      <c r="AL41" s="66"/>
      <c r="AM41" s="66"/>
      <c r="AN41" s="66"/>
    </row>
    <row r="42" spans="1:40" ht="20.45" customHeight="1" thickBot="1" x14ac:dyDescent="0.2">
      <c r="B42" s="232"/>
      <c r="C42" s="233"/>
      <c r="D42" s="234"/>
      <c r="E42" s="92"/>
      <c r="F42" s="92"/>
      <c r="G42" s="6"/>
      <c r="H42" s="248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50"/>
      <c r="AB42" s="81" t="str">
        <f t="shared" si="3"/>
        <v>30</v>
      </c>
      <c r="AC42" s="85">
        <f t="shared" si="4"/>
        <v>30</v>
      </c>
      <c r="AE42" s="66"/>
      <c r="AG42" s="3"/>
      <c r="AK42" s="66"/>
      <c r="AL42" s="66"/>
      <c r="AM42" s="66"/>
      <c r="AN42" s="66"/>
    </row>
    <row r="43" spans="1:40" ht="24.75" customHeight="1" x14ac:dyDescent="0.15">
      <c r="B43" s="215" t="s">
        <v>32</v>
      </c>
      <c r="C43" s="153" t="s">
        <v>108</v>
      </c>
      <c r="D43" s="218"/>
      <c r="E43" s="73"/>
      <c r="F43" s="160" t="s">
        <v>4</v>
      </c>
      <c r="G43" s="154"/>
      <c r="H43" s="12"/>
      <c r="I43" s="160" t="s">
        <v>50</v>
      </c>
      <c r="J43" s="160"/>
      <c r="K43" s="160"/>
      <c r="L43" s="160"/>
      <c r="M43" s="160"/>
      <c r="N43" s="160"/>
      <c r="O43" s="13"/>
      <c r="P43" s="172" t="s">
        <v>76</v>
      </c>
      <c r="Q43" s="172"/>
      <c r="R43" s="172"/>
      <c r="S43" s="172"/>
      <c r="T43" s="172"/>
      <c r="U43" s="172"/>
      <c r="V43" s="172"/>
      <c r="W43" s="172"/>
      <c r="X43" s="222">
        <f>IF(AB44+AB45&gt;60,"超過",AB44+AB45)</f>
        <v>60</v>
      </c>
      <c r="Y43" s="223"/>
      <c r="Z43" s="223"/>
      <c r="AA43" s="47" t="s">
        <v>39</v>
      </c>
      <c r="AB43" s="39" t="s">
        <v>74</v>
      </c>
      <c r="AC43" s="40" t="s">
        <v>75</v>
      </c>
      <c r="AE43" s="66"/>
      <c r="AG43" s="3"/>
      <c r="AK43" s="66"/>
      <c r="AL43" s="66"/>
      <c r="AM43" s="66"/>
      <c r="AN43" s="66"/>
    </row>
    <row r="44" spans="1:40" ht="20.45" customHeight="1" x14ac:dyDescent="0.15">
      <c r="B44" s="216"/>
      <c r="C44" s="200"/>
      <c r="D44" s="219"/>
      <c r="E44" s="95"/>
      <c r="F44" s="169" t="s">
        <v>3</v>
      </c>
      <c r="G44" s="224"/>
      <c r="H44" s="225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7"/>
      <c r="AB44" s="79" t="str">
        <f>IF(LEN(H44)&lt;=30,"30",LEN(H44))</f>
        <v>30</v>
      </c>
      <c r="AC44" s="83">
        <f>30-LEN(H44)</f>
        <v>30</v>
      </c>
      <c r="AE44" s="66"/>
      <c r="AG44" s="3"/>
      <c r="AK44" s="66"/>
      <c r="AL44" s="66"/>
      <c r="AM44" s="66"/>
      <c r="AN44" s="66"/>
    </row>
    <row r="45" spans="1:40" ht="20.45" customHeight="1" thickBot="1" x14ac:dyDescent="0.2">
      <c r="B45" s="217"/>
      <c r="C45" s="220"/>
      <c r="D45" s="221"/>
      <c r="E45" s="45"/>
      <c r="F45" s="45"/>
      <c r="G45" s="17"/>
      <c r="H45" s="228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30"/>
      <c r="AB45" s="79" t="str">
        <f t="shared" ref="AB45" si="5">IF(LEN(H45)&lt;=30,"30",LEN(H45))</f>
        <v>30</v>
      </c>
      <c r="AC45" s="83">
        <f t="shared" ref="AC45" si="6">30-LEN(H45)</f>
        <v>30</v>
      </c>
      <c r="AG45" s="3"/>
    </row>
    <row r="46" spans="1:40" ht="12.75" customHeight="1" x14ac:dyDescent="0.15">
      <c r="B46" s="90"/>
      <c r="C46" s="90"/>
      <c r="D46" s="42"/>
      <c r="E46" s="42"/>
      <c r="F46" s="42"/>
      <c r="G46" s="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G46" s="3"/>
    </row>
    <row r="47" spans="1:40" ht="20.45" customHeight="1" x14ac:dyDescent="0.15">
      <c r="A47" s="205" t="s">
        <v>13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G47" s="3"/>
    </row>
    <row r="48" spans="1:40" ht="11.25" customHeight="1" x14ac:dyDescent="0.1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AG48" s="3"/>
    </row>
    <row r="49" spans="1:33" s="7" customFormat="1" ht="20.45" customHeight="1" x14ac:dyDescent="0.15">
      <c r="A49" s="57"/>
      <c r="B49" s="206" t="s">
        <v>14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8"/>
      <c r="P49" s="57"/>
      <c r="Q49" s="206" t="s">
        <v>15</v>
      </c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8"/>
      <c r="AC49" s="57"/>
      <c r="AG49" s="58"/>
    </row>
    <row r="50" spans="1:33" s="7" customFormat="1" ht="20.45" customHeight="1" x14ac:dyDescent="0.15">
      <c r="A50" s="57"/>
      <c r="B50" s="178" t="str">
        <f>IF(B4="","",B4)</f>
        <v/>
      </c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80"/>
      <c r="P50" s="59"/>
      <c r="Q50" s="209" t="str">
        <f>IF(Q4="","",Q4)</f>
        <v/>
      </c>
      <c r="R50" s="210"/>
      <c r="S50" s="210"/>
      <c r="T50" s="210"/>
      <c r="U50" s="210" t="s">
        <v>88</v>
      </c>
      <c r="V50" s="210" t="str">
        <f>IF(V4="","",V4)</f>
        <v/>
      </c>
      <c r="W50" s="210"/>
      <c r="X50" s="210"/>
      <c r="Y50" s="210"/>
      <c r="Z50" s="210"/>
      <c r="AA50" s="210" t="s">
        <v>88</v>
      </c>
      <c r="AB50" s="213" t="str">
        <f>IF(AB4="","",AB4)</f>
        <v/>
      </c>
      <c r="AC50" s="57"/>
      <c r="AG50" s="58"/>
    </row>
    <row r="51" spans="1:33" s="7" customFormat="1" ht="20.45" customHeight="1" x14ac:dyDescent="0.15">
      <c r="A51" s="57"/>
      <c r="B51" s="178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80"/>
      <c r="P51" s="59"/>
      <c r="Q51" s="211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4"/>
      <c r="AC51" s="57"/>
      <c r="AG51" s="58"/>
    </row>
    <row r="52" spans="1:33" s="7" customFormat="1" ht="20.45" customHeight="1" x14ac:dyDescent="0.15">
      <c r="A52" s="57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7"/>
    </row>
    <row r="53" spans="1:33" s="7" customFormat="1" ht="20.45" customHeight="1" x14ac:dyDescent="0.15">
      <c r="A53" s="57"/>
      <c r="B53" s="178" t="s">
        <v>14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80"/>
      <c r="P53" s="59"/>
      <c r="Q53" s="178" t="s">
        <v>12</v>
      </c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80"/>
      <c r="AC53" s="57"/>
    </row>
    <row r="54" spans="1:33" s="7" customFormat="1" ht="20.45" customHeight="1" x14ac:dyDescent="0.15">
      <c r="A54" s="57"/>
      <c r="B54" s="178" t="str">
        <f>IF(B8="","",B8)</f>
        <v/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80"/>
      <c r="P54" s="59"/>
      <c r="Q54" s="181" t="str">
        <f>IF(Q8="","",Q8)</f>
        <v/>
      </c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3"/>
      <c r="AC54" s="57"/>
    </row>
    <row r="55" spans="1:33" s="7" customFormat="1" ht="20.45" customHeight="1" x14ac:dyDescent="0.15">
      <c r="A55" s="57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80"/>
      <c r="P55" s="59"/>
      <c r="Q55" s="184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6"/>
      <c r="AC55" s="57"/>
    </row>
    <row r="56" spans="1:33" ht="20.4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56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  <c r="X56" s="56"/>
    </row>
    <row r="57" spans="1:33" ht="20.45" customHeight="1" thickBot="1" x14ac:dyDescent="0.2">
      <c r="B57" s="187" t="s">
        <v>29</v>
      </c>
      <c r="C57" s="187"/>
      <c r="D57" s="187"/>
      <c r="E57" s="187"/>
      <c r="F57" s="187"/>
      <c r="G57" s="188"/>
      <c r="H57" s="188"/>
      <c r="AF57" s="7" t="s">
        <v>95</v>
      </c>
    </row>
    <row r="58" spans="1:33" ht="22.5" customHeight="1" x14ac:dyDescent="0.15">
      <c r="B58" s="189" t="s">
        <v>33</v>
      </c>
      <c r="C58" s="192" t="s">
        <v>7</v>
      </c>
      <c r="D58" s="193"/>
      <c r="E58" s="193"/>
      <c r="F58" s="193"/>
      <c r="G58" s="196" t="s">
        <v>51</v>
      </c>
      <c r="H58" s="193"/>
      <c r="I58" s="193"/>
      <c r="J58" s="75"/>
      <c r="K58" s="193" t="s">
        <v>52</v>
      </c>
      <c r="L58" s="193"/>
      <c r="M58" s="75"/>
      <c r="N58" s="193" t="s">
        <v>53</v>
      </c>
      <c r="O58" s="193"/>
      <c r="P58" s="21"/>
      <c r="Q58" s="89"/>
      <c r="R58" s="89"/>
      <c r="S58" s="24"/>
      <c r="T58" s="197" t="s">
        <v>54</v>
      </c>
      <c r="U58" s="198"/>
      <c r="V58" s="198"/>
      <c r="W58" s="75"/>
      <c r="X58" s="21" t="s">
        <v>52</v>
      </c>
      <c r="Y58" s="21"/>
      <c r="Z58" s="21"/>
      <c r="AA58" s="30"/>
      <c r="AB58" s="27"/>
      <c r="AG58" s="7" t="s">
        <v>96</v>
      </c>
    </row>
    <row r="59" spans="1:33" ht="20.45" customHeight="1" x14ac:dyDescent="0.15">
      <c r="B59" s="190"/>
      <c r="C59" s="194"/>
      <c r="D59" s="195"/>
      <c r="E59" s="195"/>
      <c r="F59" s="195"/>
      <c r="G59" s="10"/>
      <c r="H59" s="22"/>
      <c r="I59" s="22"/>
      <c r="J59" s="22"/>
      <c r="K59" s="22"/>
      <c r="L59" s="22"/>
      <c r="M59" s="92" t="s">
        <v>38</v>
      </c>
      <c r="N59" s="90"/>
      <c r="O59" s="22"/>
      <c r="P59" s="97"/>
      <c r="Q59" s="92" t="s">
        <v>73</v>
      </c>
      <c r="R59" s="90"/>
      <c r="S59" s="90"/>
      <c r="T59" s="10"/>
      <c r="U59" s="93"/>
      <c r="V59" s="93"/>
      <c r="W59" s="67"/>
      <c r="X59" s="199" t="s">
        <v>53</v>
      </c>
      <c r="Y59" s="199"/>
      <c r="Z59" s="93"/>
      <c r="AA59" s="23"/>
      <c r="AG59" s="7" t="s">
        <v>97</v>
      </c>
    </row>
    <row r="60" spans="1:33" ht="23.25" customHeight="1" x14ac:dyDescent="0.15">
      <c r="B60" s="190"/>
      <c r="C60" s="200" t="s">
        <v>8</v>
      </c>
      <c r="D60" s="169"/>
      <c r="E60" s="169"/>
      <c r="F60" s="169"/>
      <c r="G60" s="76"/>
      <c r="H60" s="201" t="s">
        <v>55</v>
      </c>
      <c r="I60" s="201"/>
      <c r="J60" s="201"/>
      <c r="K60" s="201"/>
      <c r="L60" s="77"/>
      <c r="M60" s="201" t="s">
        <v>56</v>
      </c>
      <c r="N60" s="201"/>
      <c r="O60" s="201"/>
      <c r="P60" s="77"/>
      <c r="Q60" s="201" t="s">
        <v>57</v>
      </c>
      <c r="R60" s="201"/>
      <c r="S60" s="201"/>
      <c r="T60" s="201"/>
      <c r="U60" s="201"/>
      <c r="V60" s="201"/>
      <c r="W60" s="33"/>
      <c r="X60" s="94"/>
      <c r="Y60" s="94"/>
      <c r="Z60" s="94"/>
      <c r="AA60" s="99"/>
      <c r="AC60" s="7"/>
      <c r="AG60" s="7" t="s">
        <v>98</v>
      </c>
    </row>
    <row r="61" spans="1:33" ht="20.45" customHeight="1" x14ac:dyDescent="0.15">
      <c r="B61" s="190"/>
      <c r="C61" s="194"/>
      <c r="D61" s="195"/>
      <c r="E61" s="195"/>
      <c r="F61" s="195"/>
      <c r="G61" s="10"/>
      <c r="H61" s="22"/>
      <c r="I61" s="22"/>
      <c r="J61" s="22"/>
      <c r="K61" s="202"/>
      <c r="L61" s="202"/>
      <c r="M61" s="202"/>
      <c r="N61" s="93" t="s">
        <v>58</v>
      </c>
      <c r="O61" s="202"/>
      <c r="P61" s="202"/>
      <c r="Q61" s="93" t="s">
        <v>59</v>
      </c>
      <c r="R61" s="202"/>
      <c r="S61" s="202"/>
      <c r="T61" s="93" t="s">
        <v>60</v>
      </c>
      <c r="U61" s="22"/>
      <c r="V61" s="22"/>
      <c r="W61" s="22"/>
      <c r="X61" s="93"/>
      <c r="Y61" s="93"/>
      <c r="Z61" s="93"/>
      <c r="AA61" s="23"/>
      <c r="AG61" s="7" t="s">
        <v>99</v>
      </c>
    </row>
    <row r="62" spans="1:33" ht="24.75" customHeight="1" x14ac:dyDescent="0.15">
      <c r="B62" s="190"/>
      <c r="C62" s="194" t="s">
        <v>9</v>
      </c>
      <c r="D62" s="195"/>
      <c r="E62" s="195"/>
      <c r="F62" s="195"/>
      <c r="G62" s="76"/>
      <c r="H62" s="203" t="s">
        <v>4</v>
      </c>
      <c r="I62" s="203"/>
      <c r="J62" s="77"/>
      <c r="K62" s="201" t="s">
        <v>3</v>
      </c>
      <c r="L62" s="201"/>
      <c r="M62" s="201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98"/>
      <c r="Y62" s="98"/>
      <c r="Z62" s="98"/>
      <c r="AA62" s="47"/>
      <c r="AC62" s="7"/>
      <c r="AG62" s="7"/>
    </row>
    <row r="63" spans="1:33" ht="20.45" customHeight="1" thickBot="1" x14ac:dyDescent="0.2">
      <c r="B63" s="190"/>
      <c r="C63" s="204" t="s">
        <v>10</v>
      </c>
      <c r="D63" s="160"/>
      <c r="E63" s="160"/>
      <c r="F63" s="160"/>
      <c r="G63" s="61"/>
      <c r="H63" s="164" t="s">
        <v>61</v>
      </c>
      <c r="I63" s="164"/>
      <c r="J63" s="63"/>
      <c r="K63" s="164" t="s">
        <v>62</v>
      </c>
      <c r="L63" s="164"/>
      <c r="M63" s="164"/>
      <c r="N63" s="63"/>
      <c r="O63" s="164" t="s">
        <v>63</v>
      </c>
      <c r="P63" s="160"/>
      <c r="Q63" s="62"/>
      <c r="R63" s="160" t="s">
        <v>64</v>
      </c>
      <c r="S63" s="160"/>
      <c r="T63" s="160"/>
      <c r="U63" s="171" t="s">
        <v>78</v>
      </c>
      <c r="V63" s="172"/>
      <c r="W63" s="172"/>
      <c r="X63" s="172"/>
      <c r="Y63" s="172"/>
      <c r="Z63" s="172"/>
      <c r="AA63" s="173"/>
      <c r="AC63" s="7"/>
      <c r="AG63" s="7"/>
    </row>
    <row r="64" spans="1:33" ht="20.45" customHeight="1" x14ac:dyDescent="0.15">
      <c r="B64" s="190"/>
      <c r="C64" s="168"/>
      <c r="D64" s="169"/>
      <c r="E64" s="169"/>
      <c r="F64" s="169"/>
      <c r="G64" s="174" t="s">
        <v>11</v>
      </c>
      <c r="H64" s="175"/>
      <c r="I64" s="175"/>
      <c r="J64" s="175"/>
      <c r="K64" s="175"/>
      <c r="L64" s="175"/>
      <c r="M64" s="37"/>
      <c r="N64" s="37"/>
      <c r="O64" s="37"/>
      <c r="P64" s="175"/>
      <c r="Q64" s="175"/>
      <c r="R64" s="175"/>
      <c r="S64" s="175"/>
      <c r="T64" s="175"/>
      <c r="U64" s="176" t="str">
        <f>IF(LEN(G65)&gt;30,"超過",AB65)</f>
        <v>30</v>
      </c>
      <c r="V64" s="159"/>
      <c r="W64" s="159"/>
      <c r="X64" s="159"/>
      <c r="Y64" s="160" t="s">
        <v>39</v>
      </c>
      <c r="Z64" s="160"/>
      <c r="AA64" s="177"/>
      <c r="AB64" s="39" t="s">
        <v>106</v>
      </c>
      <c r="AC64" s="40" t="s">
        <v>75</v>
      </c>
      <c r="AG64" s="7"/>
    </row>
    <row r="65" spans="2:36" ht="20.45" customHeight="1" x14ac:dyDescent="0.15">
      <c r="B65" s="190"/>
      <c r="C65" s="168"/>
      <c r="D65" s="169"/>
      <c r="E65" s="169"/>
      <c r="F65" s="169"/>
      <c r="G65" s="165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7"/>
      <c r="AB65" s="79" t="str">
        <f>IF(LEN(G65)&lt;=30,"30",LEN(G65))</f>
        <v>30</v>
      </c>
      <c r="AC65" s="83">
        <f>30-LEN(G65)</f>
        <v>30</v>
      </c>
      <c r="AG65" s="7"/>
    </row>
    <row r="66" spans="2:36" ht="24" customHeight="1" x14ac:dyDescent="0.15">
      <c r="B66" s="190"/>
      <c r="C66" s="168"/>
      <c r="D66" s="169"/>
      <c r="E66" s="169"/>
      <c r="F66" s="169"/>
      <c r="G66" s="168" t="s">
        <v>65</v>
      </c>
      <c r="H66" s="169"/>
      <c r="I66" s="169"/>
      <c r="J66" s="60"/>
      <c r="K66" s="169" t="s">
        <v>66</v>
      </c>
      <c r="L66" s="169"/>
      <c r="M66" s="169"/>
      <c r="N66" s="60"/>
      <c r="O66" s="169" t="s">
        <v>67</v>
      </c>
      <c r="P66" s="169"/>
      <c r="Q66" s="60"/>
      <c r="R66" s="169" t="s">
        <v>68</v>
      </c>
      <c r="S66" s="169"/>
      <c r="T66" s="60"/>
      <c r="U66" s="169" t="s">
        <v>69</v>
      </c>
      <c r="V66" s="169"/>
      <c r="W66" s="169"/>
      <c r="X66" s="27"/>
      <c r="Y66" s="27"/>
      <c r="Z66" s="27"/>
      <c r="AA66" s="28"/>
      <c r="AC66" s="7"/>
      <c r="AG66" s="7"/>
    </row>
    <row r="67" spans="2:36" ht="26.25" customHeight="1" thickBot="1" x14ac:dyDescent="0.2">
      <c r="B67" s="191"/>
      <c r="C67" s="155"/>
      <c r="D67" s="170"/>
      <c r="E67" s="170"/>
      <c r="F67" s="170"/>
      <c r="G67" s="155"/>
      <c r="H67" s="170"/>
      <c r="I67" s="170"/>
      <c r="J67" s="64"/>
      <c r="K67" s="170" t="s">
        <v>70</v>
      </c>
      <c r="L67" s="170"/>
      <c r="M67" s="170"/>
      <c r="N67" s="64"/>
      <c r="O67" s="170" t="s">
        <v>71</v>
      </c>
      <c r="P67" s="170"/>
      <c r="Q67" s="64"/>
      <c r="R67" s="170" t="s">
        <v>72</v>
      </c>
      <c r="S67" s="170"/>
      <c r="T67" s="64"/>
      <c r="U67" s="170" t="s">
        <v>63</v>
      </c>
      <c r="V67" s="170"/>
      <c r="W67" s="170"/>
      <c r="X67" s="34"/>
      <c r="Y67" s="34"/>
      <c r="Z67" s="34"/>
      <c r="AA67" s="36"/>
      <c r="AG67" s="7"/>
    </row>
    <row r="68" spans="2:36" ht="20.45" customHeight="1" x14ac:dyDescent="0.15">
      <c r="B68" s="134" t="s">
        <v>33</v>
      </c>
      <c r="C68" s="137" t="s">
        <v>24</v>
      </c>
      <c r="D68" s="140" t="s">
        <v>87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24" t="s">
        <v>76</v>
      </c>
      <c r="Q68" s="124"/>
      <c r="R68" s="124"/>
      <c r="S68" s="124"/>
      <c r="T68" s="124"/>
      <c r="U68" s="124"/>
      <c r="V68" s="124"/>
      <c r="W68" s="124"/>
      <c r="X68" s="125">
        <f>IF(AB69+AB70+AB71&gt;90,"超過",AB69+AB70+AB71)</f>
        <v>90</v>
      </c>
      <c r="Y68" s="126"/>
      <c r="Z68" s="126"/>
      <c r="AA68" s="41" t="s">
        <v>39</v>
      </c>
      <c r="AB68" s="39" t="s">
        <v>74</v>
      </c>
      <c r="AC68" s="40" t="s">
        <v>75</v>
      </c>
      <c r="AG68" s="7"/>
    </row>
    <row r="69" spans="2:36" ht="20.45" customHeight="1" x14ac:dyDescent="0.15">
      <c r="B69" s="135"/>
      <c r="C69" s="138"/>
      <c r="D69" s="142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4"/>
      <c r="AB69" s="79" t="str">
        <f>IF(LEN(D69)&lt;=30,"30",LEN(D69))</f>
        <v>30</v>
      </c>
      <c r="AC69" s="83">
        <f>30-LEN(D69)</f>
        <v>30</v>
      </c>
      <c r="AG69" s="7"/>
    </row>
    <row r="70" spans="2:36" ht="20.45" customHeight="1" x14ac:dyDescent="0.15">
      <c r="B70" s="135"/>
      <c r="C70" s="138"/>
      <c r="D70" s="145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7"/>
      <c r="AB70" s="79" t="str">
        <f t="shared" ref="AB70:AB71" si="7">IF(LEN(D70)&lt;=30,"30",LEN(D70))</f>
        <v>30</v>
      </c>
      <c r="AC70" s="83">
        <f t="shared" ref="AC70" si="8">30-LEN(D70)</f>
        <v>30</v>
      </c>
      <c r="AG70" s="7"/>
    </row>
    <row r="71" spans="2:36" ht="20.45" customHeight="1" thickBot="1" x14ac:dyDescent="0.2">
      <c r="B71" s="135"/>
      <c r="C71" s="139"/>
      <c r="D71" s="148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50"/>
      <c r="AB71" s="79" t="str">
        <f t="shared" si="7"/>
        <v>30</v>
      </c>
      <c r="AC71" s="83">
        <f>30-LEN(D71)</f>
        <v>30</v>
      </c>
      <c r="AD71" s="14"/>
      <c r="AE71" s="14"/>
      <c r="AF71" s="14"/>
      <c r="AG71" s="5"/>
      <c r="AH71" s="14"/>
      <c r="AI71" s="14"/>
      <c r="AJ71" s="14"/>
    </row>
    <row r="72" spans="2:36" ht="20.45" customHeight="1" x14ac:dyDescent="0.15">
      <c r="B72" s="135"/>
      <c r="C72" s="151" t="s">
        <v>25</v>
      </c>
      <c r="D72" s="153" t="s">
        <v>37</v>
      </c>
      <c r="E72" s="154"/>
      <c r="F72" s="157" t="s">
        <v>40</v>
      </c>
      <c r="G72" s="158"/>
      <c r="H72" s="158"/>
      <c r="I72" s="158"/>
      <c r="J72" s="158"/>
      <c r="K72" s="159" t="str">
        <f>IF(LEN(F73)&gt;56,"超過",AB73)</f>
        <v>56</v>
      </c>
      <c r="L72" s="159"/>
      <c r="M72" s="159"/>
      <c r="N72" s="159"/>
      <c r="O72" s="160" t="s">
        <v>39</v>
      </c>
      <c r="P72" s="160"/>
      <c r="Q72" s="160"/>
      <c r="R72" s="13"/>
      <c r="S72" s="13"/>
      <c r="T72" s="13"/>
      <c r="U72" s="13"/>
      <c r="V72" s="13"/>
      <c r="W72" s="13"/>
      <c r="X72" s="13"/>
      <c r="Y72" s="13"/>
      <c r="Z72" s="13"/>
      <c r="AA72" s="38"/>
      <c r="AB72" s="39" t="s">
        <v>106</v>
      </c>
      <c r="AC72" s="40" t="s">
        <v>75</v>
      </c>
      <c r="AG72" s="7"/>
    </row>
    <row r="73" spans="2:36" ht="20.45" customHeight="1" thickBot="1" x14ac:dyDescent="0.2">
      <c r="B73" s="136"/>
      <c r="C73" s="152"/>
      <c r="D73" s="155"/>
      <c r="E73" s="156"/>
      <c r="F73" s="161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3"/>
      <c r="AB73" s="79" t="str">
        <f>IF(LEN(F73)&lt;=56,"56",LEN(F73))</f>
        <v>56</v>
      </c>
      <c r="AC73" s="83">
        <f>56-LEN(F73)</f>
        <v>56</v>
      </c>
      <c r="AG73" s="7"/>
    </row>
    <row r="74" spans="2:36" ht="9.75" customHeight="1" x14ac:dyDescent="0.15">
      <c r="B74" s="9"/>
      <c r="C74" s="1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AG74" s="7"/>
    </row>
    <row r="75" spans="2:36" ht="20.45" customHeight="1" thickBot="1" x14ac:dyDescent="0.2">
      <c r="B75" s="96" t="s">
        <v>34</v>
      </c>
      <c r="C75" s="96"/>
      <c r="D75" s="96"/>
      <c r="E75" s="96"/>
      <c r="F75" s="96"/>
      <c r="G75" s="96"/>
      <c r="H75" s="96"/>
      <c r="AG75" s="7"/>
    </row>
    <row r="76" spans="2:36" ht="20.45" customHeight="1" thickBot="1" x14ac:dyDescent="0.2">
      <c r="B76" s="133" t="s">
        <v>26</v>
      </c>
      <c r="C76" s="103" t="s">
        <v>82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24" t="s">
        <v>76</v>
      </c>
      <c r="Q76" s="124"/>
      <c r="R76" s="124"/>
      <c r="S76" s="124"/>
      <c r="T76" s="124"/>
      <c r="U76" s="124"/>
      <c r="V76" s="124"/>
      <c r="W76" s="124"/>
      <c r="X76" s="125">
        <f>IF(AB77+AB78+AB79+AB80+AB81+AB82+AB83+AB84+AB85+AB86&gt;300,"超過",AB77+AB78+AB79+AB80+AB81+AB82+AB83+AB84+AB85+AB86)</f>
        <v>300</v>
      </c>
      <c r="Y76" s="126"/>
      <c r="Z76" s="126"/>
      <c r="AA76" s="41" t="s">
        <v>39</v>
      </c>
      <c r="AB76" s="39" t="s">
        <v>74</v>
      </c>
      <c r="AC76" s="40" t="s">
        <v>75</v>
      </c>
      <c r="AG76" s="7"/>
    </row>
    <row r="77" spans="2:36" ht="20.45" customHeight="1" x14ac:dyDescent="0.15">
      <c r="B77" s="131"/>
      <c r="C77" s="127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9"/>
      <c r="AB77" s="79" t="str">
        <f>IF(LEN(C77)&lt;=30,"30",LEN(C77))</f>
        <v>30</v>
      </c>
      <c r="AC77" s="83">
        <f>30-LEN(C77)</f>
        <v>30</v>
      </c>
      <c r="AG77" s="7"/>
    </row>
    <row r="78" spans="2:36" ht="20.45" customHeight="1" x14ac:dyDescent="0.15">
      <c r="B78" s="131"/>
      <c r="C78" s="118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20"/>
      <c r="AB78" s="79" t="str">
        <f t="shared" ref="AB78:AB86" si="9">IF(LEN(C78)&lt;=30,"30",LEN(C78))</f>
        <v>30</v>
      </c>
      <c r="AC78" s="83">
        <f t="shared" ref="AC78:AC86" si="10">30-LEN(C78)</f>
        <v>30</v>
      </c>
      <c r="AG78" s="7"/>
    </row>
    <row r="79" spans="2:36" ht="20.45" customHeight="1" x14ac:dyDescent="0.15">
      <c r="B79" s="131"/>
      <c r="C79" s="118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20"/>
      <c r="AB79" s="79" t="str">
        <f t="shared" si="9"/>
        <v>30</v>
      </c>
      <c r="AC79" s="83">
        <f t="shared" si="10"/>
        <v>30</v>
      </c>
      <c r="AG79" s="7"/>
    </row>
    <row r="80" spans="2:36" ht="20.45" customHeight="1" x14ac:dyDescent="0.15">
      <c r="B80" s="131"/>
      <c r="C80" s="118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20"/>
      <c r="AB80" s="79" t="str">
        <f t="shared" si="9"/>
        <v>30</v>
      </c>
      <c r="AC80" s="83">
        <f t="shared" si="10"/>
        <v>30</v>
      </c>
      <c r="AG80" s="7"/>
    </row>
    <row r="81" spans="2:33" ht="20.45" customHeight="1" x14ac:dyDescent="0.15">
      <c r="B81" s="131"/>
      <c r="C81" s="118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20"/>
      <c r="AB81" s="79" t="str">
        <f t="shared" si="9"/>
        <v>30</v>
      </c>
      <c r="AC81" s="83">
        <f t="shared" si="10"/>
        <v>30</v>
      </c>
      <c r="AG81" s="7"/>
    </row>
    <row r="82" spans="2:33" ht="20.45" customHeight="1" x14ac:dyDescent="0.15">
      <c r="B82" s="131"/>
      <c r="C82" s="118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20"/>
      <c r="AB82" s="79" t="str">
        <f t="shared" si="9"/>
        <v>30</v>
      </c>
      <c r="AC82" s="83">
        <f t="shared" si="10"/>
        <v>30</v>
      </c>
      <c r="AG82" s="7"/>
    </row>
    <row r="83" spans="2:33" ht="20.45" customHeight="1" x14ac:dyDescent="0.15">
      <c r="B83" s="131"/>
      <c r="C83" s="118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20"/>
      <c r="AB83" s="79" t="str">
        <f t="shared" si="9"/>
        <v>30</v>
      </c>
      <c r="AC83" s="83">
        <f t="shared" si="10"/>
        <v>30</v>
      </c>
      <c r="AG83" s="7"/>
    </row>
    <row r="84" spans="2:33" ht="20.45" customHeight="1" x14ac:dyDescent="0.15">
      <c r="B84" s="131"/>
      <c r="C84" s="118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20"/>
      <c r="AB84" s="79" t="str">
        <f t="shared" si="9"/>
        <v>30</v>
      </c>
      <c r="AC84" s="83">
        <f t="shared" si="10"/>
        <v>30</v>
      </c>
    </row>
    <row r="85" spans="2:33" ht="20.45" customHeight="1" x14ac:dyDescent="0.15">
      <c r="B85" s="131"/>
      <c r="C85" s="118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20"/>
      <c r="AB85" s="79" t="str">
        <f t="shared" si="9"/>
        <v>30</v>
      </c>
      <c r="AC85" s="83">
        <f t="shared" si="10"/>
        <v>30</v>
      </c>
    </row>
    <row r="86" spans="2:33" ht="20.45" customHeight="1" thickBot="1" x14ac:dyDescent="0.2">
      <c r="B86" s="132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3"/>
      <c r="AB86" s="79" t="str">
        <f t="shared" si="9"/>
        <v>30</v>
      </c>
      <c r="AC86" s="83">
        <f t="shared" si="10"/>
        <v>30</v>
      </c>
      <c r="AG86" s="35"/>
    </row>
    <row r="87" spans="2:33" ht="20.45" customHeight="1" thickBot="1" x14ac:dyDescent="0.2">
      <c r="B87" s="130" t="s">
        <v>80</v>
      </c>
      <c r="C87" s="103" t="s">
        <v>82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24" t="s">
        <v>76</v>
      </c>
      <c r="Q87" s="124"/>
      <c r="R87" s="124"/>
      <c r="S87" s="124"/>
      <c r="T87" s="124"/>
      <c r="U87" s="124"/>
      <c r="V87" s="124"/>
      <c r="W87" s="124"/>
      <c r="X87" s="125">
        <f>IF(AB88+AB89+AB90+AB91+AB92+AB93+AB94+AB95+AB96+AB97&gt;300,"超過",AB88+AB89+AB90+AB91+AB92+AB93+AB94+AB95+AB96+AB97)</f>
        <v>300</v>
      </c>
      <c r="Y87" s="126"/>
      <c r="Z87" s="126"/>
      <c r="AA87" s="41" t="s">
        <v>39</v>
      </c>
      <c r="AB87" s="39" t="s">
        <v>74</v>
      </c>
      <c r="AC87" s="40" t="s">
        <v>75</v>
      </c>
    </row>
    <row r="88" spans="2:33" ht="20.45" customHeight="1" x14ac:dyDescent="0.15">
      <c r="B88" s="131"/>
      <c r="C88" s="127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9"/>
      <c r="AB88" s="79" t="str">
        <f>IF(LEN(C88)&lt;=30,"30",LEN(C88))</f>
        <v>30</v>
      </c>
      <c r="AC88" s="83">
        <f>30-LEN(C88)</f>
        <v>30</v>
      </c>
    </row>
    <row r="89" spans="2:33" ht="20.45" customHeight="1" x14ac:dyDescent="0.15">
      <c r="B89" s="131"/>
      <c r="C89" s="118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20"/>
      <c r="AB89" s="79" t="str">
        <f t="shared" ref="AB89:AB97" si="11">IF(LEN(C89)&lt;=30,"30",LEN(C89))</f>
        <v>30</v>
      </c>
      <c r="AC89" s="83">
        <f t="shared" ref="AC89:AC97" si="12">30-LEN(C89)</f>
        <v>30</v>
      </c>
    </row>
    <row r="90" spans="2:33" ht="20.45" customHeight="1" x14ac:dyDescent="0.15">
      <c r="B90" s="131"/>
      <c r="C90" s="118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20"/>
      <c r="AB90" s="79" t="str">
        <f t="shared" si="11"/>
        <v>30</v>
      </c>
      <c r="AC90" s="83">
        <f t="shared" si="12"/>
        <v>30</v>
      </c>
    </row>
    <row r="91" spans="2:33" ht="20.45" customHeight="1" x14ac:dyDescent="0.15">
      <c r="B91" s="131"/>
      <c r="C91" s="118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20"/>
      <c r="AB91" s="79" t="str">
        <f t="shared" si="11"/>
        <v>30</v>
      </c>
      <c r="AC91" s="83">
        <f t="shared" si="12"/>
        <v>30</v>
      </c>
    </row>
    <row r="92" spans="2:33" ht="20.45" customHeight="1" x14ac:dyDescent="0.15">
      <c r="B92" s="131"/>
      <c r="C92" s="118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20"/>
      <c r="AB92" s="79" t="str">
        <f t="shared" si="11"/>
        <v>30</v>
      </c>
      <c r="AC92" s="83">
        <f t="shared" si="12"/>
        <v>30</v>
      </c>
    </row>
    <row r="93" spans="2:33" ht="20.45" customHeight="1" x14ac:dyDescent="0.15">
      <c r="B93" s="131"/>
      <c r="C93" s="118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20"/>
      <c r="AB93" s="79" t="str">
        <f t="shared" si="11"/>
        <v>30</v>
      </c>
      <c r="AC93" s="83">
        <f t="shared" si="12"/>
        <v>30</v>
      </c>
    </row>
    <row r="94" spans="2:33" ht="20.45" customHeight="1" x14ac:dyDescent="0.15">
      <c r="B94" s="131"/>
      <c r="C94" s="118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20"/>
      <c r="AB94" s="79" t="str">
        <f t="shared" si="11"/>
        <v>30</v>
      </c>
      <c r="AC94" s="83">
        <f t="shared" si="12"/>
        <v>30</v>
      </c>
    </row>
    <row r="95" spans="2:33" ht="20.45" customHeight="1" x14ac:dyDescent="0.15">
      <c r="B95" s="131"/>
      <c r="C95" s="118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20"/>
      <c r="AB95" s="79" t="str">
        <f t="shared" si="11"/>
        <v>30</v>
      </c>
      <c r="AC95" s="83">
        <f t="shared" si="12"/>
        <v>30</v>
      </c>
    </row>
    <row r="96" spans="2:33" ht="20.45" customHeight="1" x14ac:dyDescent="0.15">
      <c r="B96" s="131"/>
      <c r="C96" s="118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20"/>
      <c r="AB96" s="79" t="str">
        <f t="shared" si="11"/>
        <v>30</v>
      </c>
      <c r="AC96" s="83">
        <f t="shared" si="12"/>
        <v>30</v>
      </c>
    </row>
    <row r="97" spans="2:33" ht="20.45" customHeight="1" thickBot="1" x14ac:dyDescent="0.2">
      <c r="B97" s="132"/>
      <c r="C97" s="121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3"/>
      <c r="AB97" s="79" t="str">
        <f t="shared" si="11"/>
        <v>30</v>
      </c>
      <c r="AC97" s="83">
        <f t="shared" si="12"/>
        <v>30</v>
      </c>
      <c r="AG97" s="35"/>
    </row>
    <row r="98" spans="2:33" ht="12.75" customHeight="1" x14ac:dyDescent="0.15">
      <c r="B98" s="16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33" ht="20.45" customHeight="1" x14ac:dyDescent="0.15">
      <c r="B99" s="44" t="s">
        <v>36</v>
      </c>
      <c r="C99" s="44"/>
      <c r="D99" s="44"/>
      <c r="E99" s="44"/>
      <c r="F99" s="44"/>
      <c r="G99" s="44"/>
      <c r="H99" s="44"/>
      <c r="I99" s="44"/>
      <c r="J99" s="44"/>
    </row>
    <row r="100" spans="2:33" ht="20.45" customHeight="1" thickBot="1" x14ac:dyDescent="0.2">
      <c r="B100" s="44" t="s">
        <v>83</v>
      </c>
      <c r="C100" s="44"/>
      <c r="D100" s="44"/>
      <c r="E100" s="44"/>
      <c r="F100" s="44"/>
      <c r="G100" s="44"/>
      <c r="H100" s="44"/>
      <c r="I100" s="44"/>
      <c r="J100" s="44"/>
    </row>
    <row r="101" spans="2:33" ht="20.45" customHeight="1" thickBot="1" x14ac:dyDescent="0.2">
      <c r="B101" s="100" t="s">
        <v>35</v>
      </c>
      <c r="C101" s="103" t="s">
        <v>86</v>
      </c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5" t="s">
        <v>76</v>
      </c>
      <c r="Q101" s="105"/>
      <c r="R101" s="105"/>
      <c r="S101" s="105"/>
      <c r="T101" s="105"/>
      <c r="U101" s="105"/>
      <c r="V101" s="105"/>
      <c r="W101" s="105"/>
      <c r="X101" s="106">
        <f>IF(AB102+AB103&gt;63,"超過",AB102+AB103)</f>
        <v>63</v>
      </c>
      <c r="Y101" s="107"/>
      <c r="Z101" s="107"/>
      <c r="AA101" s="46" t="s">
        <v>39</v>
      </c>
      <c r="AB101" s="39" t="s">
        <v>74</v>
      </c>
      <c r="AC101" s="40" t="s">
        <v>75</v>
      </c>
    </row>
    <row r="102" spans="2:33" ht="27" customHeight="1" x14ac:dyDescent="0.15">
      <c r="B102" s="101"/>
      <c r="C102" s="108" t="s">
        <v>27</v>
      </c>
      <c r="D102" s="108"/>
      <c r="E102" s="108"/>
      <c r="F102" s="109"/>
      <c r="G102" s="112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4"/>
      <c r="AB102" s="79" t="str">
        <f>IF(LEN(G102)&lt;=32,"32",LEN(G102))</f>
        <v>32</v>
      </c>
      <c r="AC102" s="83">
        <f>32-LEN(G102)</f>
        <v>32</v>
      </c>
    </row>
    <row r="103" spans="2:33" ht="24.75" customHeight="1" thickBot="1" x14ac:dyDescent="0.2">
      <c r="B103" s="102"/>
      <c r="C103" s="110"/>
      <c r="D103" s="110"/>
      <c r="E103" s="110"/>
      <c r="F103" s="111"/>
      <c r="G103" s="115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7"/>
      <c r="AB103" s="80" t="str">
        <f>IF(LEN(G103)&lt;=31,"31",LEN(G103))</f>
        <v>31</v>
      </c>
      <c r="AC103" s="84">
        <f>31-LEN(G103)</f>
        <v>31</v>
      </c>
    </row>
    <row r="104" spans="2:33" ht="20.45" customHeight="1" x14ac:dyDescent="0.15"/>
    <row r="105" spans="2:33" ht="20.45" customHeight="1" x14ac:dyDescent="0.15"/>
    <row r="106" spans="2:33" ht="20.45" customHeight="1" x14ac:dyDescent="0.15"/>
    <row r="107" spans="2:33" ht="20.25" customHeight="1" x14ac:dyDescent="0.15"/>
    <row r="108" spans="2:33" ht="20.25" customHeight="1" x14ac:dyDescent="0.15"/>
    <row r="109" spans="2:33" ht="20.25" customHeight="1" x14ac:dyDescent="0.15"/>
    <row r="110" spans="2:33" ht="20.25" customHeight="1" x14ac:dyDescent="0.15"/>
    <row r="111" spans="2:33" ht="20.45" customHeight="1" x14ac:dyDescent="0.15"/>
    <row r="112" spans="2:33" ht="20.45" customHeight="1" x14ac:dyDescent="0.15"/>
    <row r="113" ht="20.45" customHeight="1" x14ac:dyDescent="0.15"/>
    <row r="114" ht="20.45" customHeight="1" x14ac:dyDescent="0.15"/>
    <row r="115" ht="20.45" customHeight="1" x14ac:dyDescent="0.15"/>
    <row r="116" ht="20.45" customHeight="1" x14ac:dyDescent="0.15"/>
    <row r="117" ht="20.45" customHeight="1" x14ac:dyDescent="0.15"/>
  </sheetData>
  <mergeCells count="190">
    <mergeCell ref="A1:AC1"/>
    <mergeCell ref="B3:O3"/>
    <mergeCell ref="Q3:AB3"/>
    <mergeCell ref="B4:O5"/>
    <mergeCell ref="Q4:T5"/>
    <mergeCell ref="U4:U5"/>
    <mergeCell ref="V4:Z5"/>
    <mergeCell ref="AA4:AA5"/>
    <mergeCell ref="AB4:AB5"/>
    <mergeCell ref="C15:AA15"/>
    <mergeCell ref="C16:AA16"/>
    <mergeCell ref="C17:AA17"/>
    <mergeCell ref="C18:AA18"/>
    <mergeCell ref="C19:AA19"/>
    <mergeCell ref="C20:AA20"/>
    <mergeCell ref="B7:O7"/>
    <mergeCell ref="Q7:AB7"/>
    <mergeCell ref="B8:O9"/>
    <mergeCell ref="Q8:AB9"/>
    <mergeCell ref="A11:AC11"/>
    <mergeCell ref="B13:B22"/>
    <mergeCell ref="C13:O13"/>
    <mergeCell ref="P13:W13"/>
    <mergeCell ref="X13:Z13"/>
    <mergeCell ref="C14:AA14"/>
    <mergeCell ref="D26:F27"/>
    <mergeCell ref="G26:AA26"/>
    <mergeCell ref="G27:AA27"/>
    <mergeCell ref="B28:F29"/>
    <mergeCell ref="G28:R28"/>
    <mergeCell ref="S28:W28"/>
    <mergeCell ref="X28:Z28"/>
    <mergeCell ref="G29:AA29"/>
    <mergeCell ref="C21:AA21"/>
    <mergeCell ref="C22:AA22"/>
    <mergeCell ref="B23:C27"/>
    <mergeCell ref="D23:F25"/>
    <mergeCell ref="H23:M23"/>
    <mergeCell ref="S23:U23"/>
    <mergeCell ref="H24:K24"/>
    <mergeCell ref="M24:O24"/>
    <mergeCell ref="P25:W25"/>
    <mergeCell ref="X25:Z25"/>
    <mergeCell ref="M32:M33"/>
    <mergeCell ref="N32:P33"/>
    <mergeCell ref="Q32:Q33"/>
    <mergeCell ref="R32:T33"/>
    <mergeCell ref="B34:B36"/>
    <mergeCell ref="C34:E34"/>
    <mergeCell ref="F34:G34"/>
    <mergeCell ref="K34:Q34"/>
    <mergeCell ref="R34:V34"/>
    <mergeCell ref="C36:E36"/>
    <mergeCell ref="B32:B33"/>
    <mergeCell ref="C32:D33"/>
    <mergeCell ref="E32:E33"/>
    <mergeCell ref="F32:H33"/>
    <mergeCell ref="I32:I33"/>
    <mergeCell ref="J32:L33"/>
    <mergeCell ref="B37:B42"/>
    <mergeCell ref="C37:D42"/>
    <mergeCell ref="F37:G37"/>
    <mergeCell ref="I37:N37"/>
    <mergeCell ref="E38:E39"/>
    <mergeCell ref="F38:G39"/>
    <mergeCell ref="W34:Z34"/>
    <mergeCell ref="C35:E35"/>
    <mergeCell ref="F35:G35"/>
    <mergeCell ref="K35:Q35"/>
    <mergeCell ref="R35:V35"/>
    <mergeCell ref="W35:Z35"/>
    <mergeCell ref="P38:W38"/>
    <mergeCell ref="X38:Z38"/>
    <mergeCell ref="H39:AA39"/>
    <mergeCell ref="H40:AA40"/>
    <mergeCell ref="H41:AA41"/>
    <mergeCell ref="H42:AA42"/>
    <mergeCell ref="F36:G36"/>
    <mergeCell ref="K36:Q36"/>
    <mergeCell ref="R36:V36"/>
    <mergeCell ref="W36:Z36"/>
    <mergeCell ref="B43:B45"/>
    <mergeCell ref="C43:D45"/>
    <mergeCell ref="F43:G43"/>
    <mergeCell ref="I43:N43"/>
    <mergeCell ref="P43:W43"/>
    <mergeCell ref="X43:Z43"/>
    <mergeCell ref="F44:G44"/>
    <mergeCell ref="H44:AA44"/>
    <mergeCell ref="H45:AA45"/>
    <mergeCell ref="A47:AC47"/>
    <mergeCell ref="B49:O49"/>
    <mergeCell ref="Q49:AB49"/>
    <mergeCell ref="B50:O51"/>
    <mergeCell ref="Q50:T51"/>
    <mergeCell ref="U50:U51"/>
    <mergeCell ref="V50:Z51"/>
    <mergeCell ref="AA50:AA51"/>
    <mergeCell ref="AB50:AB51"/>
    <mergeCell ref="B53:O53"/>
    <mergeCell ref="Q53:AB53"/>
    <mergeCell ref="B54:O55"/>
    <mergeCell ref="Q54:AB55"/>
    <mergeCell ref="B57:H57"/>
    <mergeCell ref="B58:B67"/>
    <mergeCell ref="C58:F59"/>
    <mergeCell ref="G58:I58"/>
    <mergeCell ref="K58:L58"/>
    <mergeCell ref="N58:O58"/>
    <mergeCell ref="T58:V58"/>
    <mergeCell ref="X59:Y59"/>
    <mergeCell ref="C60:F61"/>
    <mergeCell ref="H60:K60"/>
    <mergeCell ref="M60:O60"/>
    <mergeCell ref="Q60:V60"/>
    <mergeCell ref="K61:M61"/>
    <mergeCell ref="O61:P61"/>
    <mergeCell ref="R61:S61"/>
    <mergeCell ref="C62:F62"/>
    <mergeCell ref="H62:I62"/>
    <mergeCell ref="K62:M62"/>
    <mergeCell ref="C63:F67"/>
    <mergeCell ref="H63:I63"/>
    <mergeCell ref="K63:M63"/>
    <mergeCell ref="G65:AA65"/>
    <mergeCell ref="G66:I67"/>
    <mergeCell ref="K66:M66"/>
    <mergeCell ref="O66:P66"/>
    <mergeCell ref="R66:S66"/>
    <mergeCell ref="U66:W66"/>
    <mergeCell ref="K67:M67"/>
    <mergeCell ref="O67:P67"/>
    <mergeCell ref="R67:S67"/>
    <mergeCell ref="U67:W67"/>
    <mergeCell ref="O63:P63"/>
    <mergeCell ref="R63:T63"/>
    <mergeCell ref="U63:AA63"/>
    <mergeCell ref="G64:L64"/>
    <mergeCell ref="P64:T64"/>
    <mergeCell ref="U64:X64"/>
    <mergeCell ref="Y64:AA64"/>
    <mergeCell ref="B68:B73"/>
    <mergeCell ref="C68:C71"/>
    <mergeCell ref="D68:O68"/>
    <mergeCell ref="P68:W68"/>
    <mergeCell ref="X68:Z68"/>
    <mergeCell ref="D69:AA69"/>
    <mergeCell ref="D70:AA70"/>
    <mergeCell ref="D71:AA71"/>
    <mergeCell ref="C72:C73"/>
    <mergeCell ref="D72:E73"/>
    <mergeCell ref="F72:J72"/>
    <mergeCell ref="K72:N72"/>
    <mergeCell ref="O72:Q72"/>
    <mergeCell ref="F73:AA73"/>
    <mergeCell ref="C76:O76"/>
    <mergeCell ref="P76:W76"/>
    <mergeCell ref="X76:Z76"/>
    <mergeCell ref="C77:AA77"/>
    <mergeCell ref="C78:AA78"/>
    <mergeCell ref="C85:AA85"/>
    <mergeCell ref="C86:AA86"/>
    <mergeCell ref="B87:B97"/>
    <mergeCell ref="C87:O87"/>
    <mergeCell ref="P87:W87"/>
    <mergeCell ref="X87:Z87"/>
    <mergeCell ref="C88:AA88"/>
    <mergeCell ref="C89:AA89"/>
    <mergeCell ref="C90:AA90"/>
    <mergeCell ref="C91:AA91"/>
    <mergeCell ref="B76:B86"/>
    <mergeCell ref="C79:AA79"/>
    <mergeCell ref="C80:AA80"/>
    <mergeCell ref="C81:AA81"/>
    <mergeCell ref="C82:AA82"/>
    <mergeCell ref="C83:AA83"/>
    <mergeCell ref="C84:AA84"/>
    <mergeCell ref="B101:B103"/>
    <mergeCell ref="C101:O101"/>
    <mergeCell ref="P101:W101"/>
    <mergeCell ref="X101:Z101"/>
    <mergeCell ref="C102:F103"/>
    <mergeCell ref="G102:AA102"/>
    <mergeCell ref="G103:AA103"/>
    <mergeCell ref="C92:AA92"/>
    <mergeCell ref="C93:AA93"/>
    <mergeCell ref="C94:AA94"/>
    <mergeCell ref="C95:AA95"/>
    <mergeCell ref="C96:AA96"/>
    <mergeCell ref="C97:AA97"/>
  </mergeCells>
  <phoneticPr fontId="2"/>
  <conditionalFormatting sqref="AB26:AB27">
    <cfRule type="cellIs" dxfId="28" priority="28" operator="lessThanOrEqual">
      <formula>31</formula>
    </cfRule>
    <cfRule type="cellIs" dxfId="27" priority="29" operator="greaterThanOrEqual">
      <formula>31</formula>
    </cfRule>
  </conditionalFormatting>
  <conditionalFormatting sqref="AC14:AC21">
    <cfRule type="cellIs" dxfId="26" priority="26" operator="lessThan">
      <formula>-1</formula>
    </cfRule>
    <cfRule type="cellIs" dxfId="25" priority="27" operator="lessThanOrEqual">
      <formula>-1</formula>
    </cfRule>
  </conditionalFormatting>
  <conditionalFormatting sqref="AC22">
    <cfRule type="cellIs" dxfId="24" priority="25" operator="lessThan">
      <formula>-1</formula>
    </cfRule>
  </conditionalFormatting>
  <conditionalFormatting sqref="AC26:AC27">
    <cfRule type="cellIs" dxfId="23" priority="18" operator="lessThan">
      <formula>-1</formula>
    </cfRule>
    <cfRule type="cellIs" dxfId="22" priority="21" operator="lessThan">
      <formula>-1</formula>
    </cfRule>
    <cfRule type="cellIs" dxfId="21" priority="24" operator="lessThan">
      <formula>-1</formula>
    </cfRule>
  </conditionalFormatting>
  <conditionalFormatting sqref="X13:Z13">
    <cfRule type="containsText" dxfId="20" priority="23" operator="containsText" text="超過">
      <formula>NOT(ISERROR(SEARCH("超過",X13)))</formula>
    </cfRule>
  </conditionalFormatting>
  <conditionalFormatting sqref="X25:Z25">
    <cfRule type="containsText" dxfId="19" priority="22" operator="containsText" text="超過">
      <formula>NOT(ISERROR(SEARCH("超過",X25)))</formula>
    </cfRule>
  </conditionalFormatting>
  <conditionalFormatting sqref="AC26">
    <cfRule type="cellIs" dxfId="18" priority="20" operator="lessThan">
      <formula>-1</formula>
    </cfRule>
  </conditionalFormatting>
  <conditionalFormatting sqref="X28:Z28">
    <cfRule type="containsText" dxfId="17" priority="19" operator="containsText" text="超過">
      <formula>NOT(ISERROR(SEARCH("超過",X28)))</formula>
    </cfRule>
  </conditionalFormatting>
  <conditionalFormatting sqref="AC29">
    <cfRule type="cellIs" dxfId="16" priority="16" operator="lessThan">
      <formula>-1</formula>
    </cfRule>
    <cfRule type="cellIs" dxfId="15" priority="17" operator="lessThan">
      <formula>-1</formula>
    </cfRule>
  </conditionalFormatting>
  <conditionalFormatting sqref="AC39:AC42">
    <cfRule type="cellIs" dxfId="14" priority="15" operator="lessThan">
      <formula>-1</formula>
    </cfRule>
  </conditionalFormatting>
  <conditionalFormatting sqref="X38:Z38">
    <cfRule type="containsText" dxfId="13" priority="14" operator="containsText" text="超過">
      <formula>NOT(ISERROR(SEARCH("超過",X38)))</formula>
    </cfRule>
  </conditionalFormatting>
  <conditionalFormatting sqref="AC44:AC45">
    <cfRule type="cellIs" dxfId="12" priority="13" operator="lessThan">
      <formula>-1</formula>
    </cfRule>
  </conditionalFormatting>
  <conditionalFormatting sqref="X43:Z43">
    <cfRule type="containsText" dxfId="11" priority="12" operator="containsText" text="超過">
      <formula>NOT(ISERROR(SEARCH("超過",X43)))</formula>
    </cfRule>
  </conditionalFormatting>
  <conditionalFormatting sqref="AC65">
    <cfRule type="cellIs" dxfId="10" priority="11" operator="lessThan">
      <formula>-1</formula>
    </cfRule>
  </conditionalFormatting>
  <conditionalFormatting sqref="U64:X64">
    <cfRule type="containsText" dxfId="9" priority="10" operator="containsText" text="超過">
      <formula>NOT(ISERROR(SEARCH("超過",U64)))</formula>
    </cfRule>
  </conditionalFormatting>
  <conditionalFormatting sqref="AC69:AC71">
    <cfRule type="cellIs" dxfId="8" priority="9" operator="lessThan">
      <formula>-1</formula>
    </cfRule>
  </conditionalFormatting>
  <conditionalFormatting sqref="X68:Z68">
    <cfRule type="containsText" dxfId="7" priority="8" operator="containsText" text="超過">
      <formula>NOT(ISERROR(SEARCH("超過",X68)))</formula>
    </cfRule>
  </conditionalFormatting>
  <conditionalFormatting sqref="K72:N72">
    <cfRule type="containsText" dxfId="6" priority="7" operator="containsText" text="超過">
      <formula>NOT(ISERROR(SEARCH("超過",K72)))</formula>
    </cfRule>
  </conditionalFormatting>
  <conditionalFormatting sqref="AC77:AC86">
    <cfRule type="cellIs" dxfId="5" priority="6" operator="lessThan">
      <formula>-1</formula>
    </cfRule>
  </conditionalFormatting>
  <conditionalFormatting sqref="AC88:AC97">
    <cfRule type="cellIs" dxfId="4" priority="5" operator="lessThan">
      <formula>-1</formula>
    </cfRule>
  </conditionalFormatting>
  <conditionalFormatting sqref="AC102:AC103">
    <cfRule type="cellIs" dxfId="3" priority="4" operator="lessThan">
      <formula>-1</formula>
    </cfRule>
  </conditionalFormatting>
  <conditionalFormatting sqref="X76:Z76">
    <cfRule type="containsText" dxfId="2" priority="3" operator="containsText" text="超過">
      <formula>NOT(ISERROR(SEARCH("超過",X76)))</formula>
    </cfRule>
  </conditionalFormatting>
  <conditionalFormatting sqref="X101:Z101">
    <cfRule type="containsText" dxfId="1" priority="2" operator="containsText" text="超過">
      <formula>NOT(ISERROR(SEARCH("超過",X101)))</formula>
    </cfRule>
  </conditionalFormatting>
  <conditionalFormatting sqref="AC73">
    <cfRule type="cellIs" dxfId="0" priority="1" operator="lessThan">
      <formula>-1</formula>
    </cfRule>
  </conditionalFormatting>
  <dataValidations count="9">
    <dataValidation type="textLength" operator="lessThanOrEqual" allowBlank="1" showInputMessage="1" showErrorMessage="1" errorTitle="文字数超過" error="文字制限数以下で入力をお願いいたします。" sqref="K34:Q36">
      <formula1>7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C88:AA97 G65:AA65 C77:AA86 G26:AA27 G29:AA29">
      <formula1>30</formula1>
    </dataValidation>
    <dataValidation type="textLength" errorStyle="warning" operator="lessThanOrEqual" allowBlank="1" showInputMessage="1" showErrorMessage="1" errorTitle="文字数の超過" error="既定の文字数以下で入力をお願いいたします。" promptTitle="入力文字数の制限" prompt="1行30文字まで入力可能です。30文字未満で次の行を使用した場合、（入力していなくても）30文字分入力した事になります。" sqref="H39:AA42 H44:AA45">
      <formula1>30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C14:AA21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C22:AA22">
      <formula1>20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文字入力の制限" prompt="1行30文字まで入力可能です。30文字未満で次の行を使用した場合、（入力していなくても）30文字分入力した事になります。" sqref="D69:AA71">
      <formula1>30</formula1>
    </dataValidation>
    <dataValidation type="textLength" operator="lessThanOrEqual" allowBlank="1" showInputMessage="1" showErrorMessage="1" errorTitle="文字数超過" error="文字制限数以下で入力をお願いいたします。" sqref="F73:AA73">
      <formula1>56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2文字まで入力可能です。32文字未満で次の行を使用した場合、（入力していなくても）32文字分入力した事になります。" sqref="G102:AA102">
      <formula1>32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1文字まで入力可能です。31文字未満で次の行を使用した場合、（入力していなくても）31文字分入力した事になります。" sqref="G103:AA103">
      <formula1>31</formula1>
    </dataValidation>
  </dataValidations>
  <pageMargins left="0.39370078740157483" right="0.39370078740157483" top="0.15748031496062992" bottom="0.15748031496062992" header="0" footer="0"/>
  <pageSetup paperSize="9" scale="76" fitToHeight="0" orientation="portrait" r:id="rId1"/>
  <rowBreaks count="1" manualBreakCount="1">
    <brk id="46" max="28" man="1"/>
  </rowBreaks>
  <drawing r:id="rId2"/>
  <legacyDrawing r:id="rId3"/>
  <controls>
    <mc:AlternateContent xmlns:mc="http://schemas.openxmlformats.org/markup-compatibility/2006">
      <mc:Choice Requires="x14">
        <control shapeId="14349" r:id="rId4" name="OptionButton2">
          <controlPr defaultSize="0" autoLine="0" r:id="rId5">
            <anchor moveWithCells="1">
              <from>
                <xdr:col>6</xdr:col>
                <xdr:colOff>47625</xdr:colOff>
                <xdr:row>23</xdr:row>
                <xdr:rowOff>57150</xdr:rowOff>
              </from>
              <to>
                <xdr:col>6</xdr:col>
                <xdr:colOff>219075</xdr:colOff>
                <xdr:row>23</xdr:row>
                <xdr:rowOff>209550</xdr:rowOff>
              </to>
            </anchor>
          </controlPr>
        </control>
      </mc:Choice>
      <mc:Fallback>
        <control shapeId="14349" r:id="rId4" name="OptionButton2"/>
      </mc:Fallback>
    </mc:AlternateContent>
    <mc:AlternateContent xmlns:mc="http://schemas.openxmlformats.org/markup-compatibility/2006">
      <mc:Choice Requires="x14">
        <control shapeId="14350" r:id="rId6" name="OptionButton3">
          <controlPr defaultSize="0" autoLine="0" r:id="rId7">
            <anchor moveWithCells="1">
              <from>
                <xdr:col>11</xdr:col>
                <xdr:colOff>47625</xdr:colOff>
                <xdr:row>23</xdr:row>
                <xdr:rowOff>57150</xdr:rowOff>
              </from>
              <to>
                <xdr:col>11</xdr:col>
                <xdr:colOff>190500</xdr:colOff>
                <xdr:row>23</xdr:row>
                <xdr:rowOff>219075</xdr:rowOff>
              </to>
            </anchor>
          </controlPr>
        </control>
      </mc:Choice>
      <mc:Fallback>
        <control shapeId="14350" r:id="rId6" name="OptionButton3"/>
      </mc:Fallback>
    </mc:AlternateContent>
    <mc:AlternateContent xmlns:mc="http://schemas.openxmlformats.org/markup-compatibility/2006">
      <mc:Choice Requires="x14">
        <control shapeId="14351" r:id="rId8" name="OptionButton1">
          <controlPr defaultSize="0" autoLine="0" r:id="rId9">
            <anchor moveWithCells="1">
              <from>
                <xdr:col>6</xdr:col>
                <xdr:colOff>47625</xdr:colOff>
                <xdr:row>22</xdr:row>
                <xdr:rowOff>95250</xdr:rowOff>
              </from>
              <to>
                <xdr:col>6</xdr:col>
                <xdr:colOff>228600</xdr:colOff>
                <xdr:row>22</xdr:row>
                <xdr:rowOff>285750</xdr:rowOff>
              </to>
            </anchor>
          </controlPr>
        </control>
      </mc:Choice>
      <mc:Fallback>
        <control shapeId="14351" r:id="rId8" name="OptionButton1"/>
      </mc:Fallback>
    </mc:AlternateContent>
    <mc:AlternateContent xmlns:mc="http://schemas.openxmlformats.org/markup-compatibility/2006">
      <mc:Choice Requires="x14">
        <control shapeId="14352" r:id="rId10" name="OptionButton5">
          <controlPr defaultSize="0" autoLine="0" r:id="rId11">
            <anchor moveWithCells="1">
              <from>
                <xdr:col>14</xdr:col>
                <xdr:colOff>57150</xdr:colOff>
                <xdr:row>22</xdr:row>
                <xdr:rowOff>76200</xdr:rowOff>
              </from>
              <to>
                <xdr:col>14</xdr:col>
                <xdr:colOff>209550</xdr:colOff>
                <xdr:row>22</xdr:row>
                <xdr:rowOff>266700</xdr:rowOff>
              </to>
            </anchor>
          </controlPr>
        </control>
      </mc:Choice>
      <mc:Fallback>
        <control shapeId="14352" r:id="rId10" name="OptionButton5"/>
      </mc:Fallback>
    </mc:AlternateContent>
    <mc:AlternateContent xmlns:mc="http://schemas.openxmlformats.org/markup-compatibility/2006">
      <mc:Choice Requires="x14">
        <control shapeId="14353" r:id="rId12" name="OptionButton6">
          <controlPr defaultSize="0" autoLine="0" r:id="rId13">
            <anchor moveWithCells="1">
              <from>
                <xdr:col>17</xdr:col>
                <xdr:colOff>57150</xdr:colOff>
                <xdr:row>22</xdr:row>
                <xdr:rowOff>76200</xdr:rowOff>
              </from>
              <to>
                <xdr:col>17</xdr:col>
                <xdr:colOff>209550</xdr:colOff>
                <xdr:row>22</xdr:row>
                <xdr:rowOff>266700</xdr:rowOff>
              </to>
            </anchor>
          </controlPr>
        </control>
      </mc:Choice>
      <mc:Fallback>
        <control shapeId="14353" r:id="rId12" name="OptionButton6"/>
      </mc:Fallback>
    </mc:AlternateContent>
    <mc:AlternateContent xmlns:mc="http://schemas.openxmlformats.org/markup-compatibility/2006">
      <mc:Choice Requires="x14">
        <control shapeId="14354" r:id="rId14" name="OptionButton4">
          <controlPr defaultSize="0" autoLine="0" r:id="rId15">
            <anchor moveWithCells="1">
              <from>
                <xdr:col>31</xdr:col>
                <xdr:colOff>47625</xdr:colOff>
                <xdr:row>26</xdr:row>
                <xdr:rowOff>57150</xdr:rowOff>
              </from>
              <to>
                <xdr:col>31</xdr:col>
                <xdr:colOff>219075</xdr:colOff>
                <xdr:row>26</xdr:row>
                <xdr:rowOff>228600</xdr:rowOff>
              </to>
            </anchor>
          </controlPr>
        </control>
      </mc:Choice>
      <mc:Fallback>
        <control shapeId="14354" r:id="rId14" name="OptionButton4"/>
      </mc:Fallback>
    </mc:AlternateContent>
    <mc:AlternateContent xmlns:mc="http://schemas.openxmlformats.org/markup-compatibility/2006">
      <mc:Choice Requires="x14">
        <control shapeId="14355" r:id="rId16" name="OptionButton7">
          <controlPr defaultSize="0" autoLine="0" r:id="rId17">
            <anchor moveWithCells="1">
              <from>
                <xdr:col>31</xdr:col>
                <xdr:colOff>57150</xdr:colOff>
                <xdr:row>27</xdr:row>
                <xdr:rowOff>76200</xdr:rowOff>
              </from>
              <to>
                <xdr:col>31</xdr:col>
                <xdr:colOff>209550</xdr:colOff>
                <xdr:row>28</xdr:row>
                <xdr:rowOff>9525</xdr:rowOff>
              </to>
            </anchor>
          </controlPr>
        </control>
      </mc:Choice>
      <mc:Fallback>
        <control shapeId="14355" r:id="rId16" name="OptionButton7"/>
      </mc:Fallback>
    </mc:AlternateContent>
    <mc:AlternateContent xmlns:mc="http://schemas.openxmlformats.org/markup-compatibility/2006">
      <mc:Choice Requires="x14">
        <control shapeId="14356" r:id="rId18" name="OptionButton8">
          <controlPr defaultSize="0" autoLine="0" r:id="rId19">
            <anchor moveWithCells="1">
              <from>
                <xdr:col>31</xdr:col>
                <xdr:colOff>57150</xdr:colOff>
                <xdr:row>28</xdr:row>
                <xdr:rowOff>95250</xdr:rowOff>
              </from>
              <to>
                <xdr:col>31</xdr:col>
                <xdr:colOff>219075</xdr:colOff>
                <xdr:row>29</xdr:row>
                <xdr:rowOff>9525</xdr:rowOff>
              </to>
            </anchor>
          </controlPr>
        </control>
      </mc:Choice>
      <mc:Fallback>
        <control shapeId="14356" r:id="rId18" name="OptionButton8"/>
      </mc:Fallback>
    </mc:AlternateContent>
    <mc:AlternateContent xmlns:mc="http://schemas.openxmlformats.org/markup-compatibility/2006">
      <mc:Choice Requires="x14">
        <control shapeId="14357" r:id="rId20" name="OptionButton9">
          <controlPr defaultSize="0" autoLine="0" r:id="rId21">
            <anchor moveWithCells="1">
              <from>
                <xdr:col>4</xdr:col>
                <xdr:colOff>57150</xdr:colOff>
                <xdr:row>31</xdr:row>
                <xdr:rowOff>171450</xdr:rowOff>
              </from>
              <to>
                <xdr:col>4</xdr:col>
                <xdr:colOff>219075</xdr:colOff>
                <xdr:row>32</xdr:row>
                <xdr:rowOff>85725</xdr:rowOff>
              </to>
            </anchor>
          </controlPr>
        </control>
      </mc:Choice>
      <mc:Fallback>
        <control shapeId="14357" r:id="rId20" name="OptionButton9"/>
      </mc:Fallback>
    </mc:AlternateContent>
    <mc:AlternateContent xmlns:mc="http://schemas.openxmlformats.org/markup-compatibility/2006">
      <mc:Choice Requires="x14">
        <control shapeId="14358" r:id="rId22" name="OptionButton10">
          <controlPr defaultSize="0" autoLine="0" r:id="rId23">
            <anchor moveWithCells="1">
              <from>
                <xdr:col>8</xdr:col>
                <xdr:colOff>57150</xdr:colOff>
                <xdr:row>31</xdr:row>
                <xdr:rowOff>171450</xdr:rowOff>
              </from>
              <to>
                <xdr:col>8</xdr:col>
                <xdr:colOff>219075</xdr:colOff>
                <xdr:row>32</xdr:row>
                <xdr:rowOff>85725</xdr:rowOff>
              </to>
            </anchor>
          </controlPr>
        </control>
      </mc:Choice>
      <mc:Fallback>
        <control shapeId="14358" r:id="rId22" name="OptionButton10"/>
      </mc:Fallback>
    </mc:AlternateContent>
    <mc:AlternateContent xmlns:mc="http://schemas.openxmlformats.org/markup-compatibility/2006">
      <mc:Choice Requires="x14">
        <control shapeId="14359" r:id="rId24" name="OptionButton11">
          <controlPr defaultSize="0" autoLine="0" r:id="rId25">
            <anchor moveWithCells="1">
              <from>
                <xdr:col>12</xdr:col>
                <xdr:colOff>57150</xdr:colOff>
                <xdr:row>31</xdr:row>
                <xdr:rowOff>171450</xdr:rowOff>
              </from>
              <to>
                <xdr:col>12</xdr:col>
                <xdr:colOff>219075</xdr:colOff>
                <xdr:row>32</xdr:row>
                <xdr:rowOff>85725</xdr:rowOff>
              </to>
            </anchor>
          </controlPr>
        </control>
      </mc:Choice>
      <mc:Fallback>
        <control shapeId="14359" r:id="rId24" name="OptionButton11"/>
      </mc:Fallback>
    </mc:AlternateContent>
    <mc:AlternateContent xmlns:mc="http://schemas.openxmlformats.org/markup-compatibility/2006">
      <mc:Choice Requires="x14">
        <control shapeId="14360" r:id="rId26" name="OptionButton12">
          <controlPr defaultSize="0" autoLine="0" r:id="rId27">
            <anchor moveWithCells="1">
              <from>
                <xdr:col>31</xdr:col>
                <xdr:colOff>47625</xdr:colOff>
                <xdr:row>29</xdr:row>
                <xdr:rowOff>66675</xdr:rowOff>
              </from>
              <to>
                <xdr:col>31</xdr:col>
                <xdr:colOff>209550</xdr:colOff>
                <xdr:row>29</xdr:row>
                <xdr:rowOff>238125</xdr:rowOff>
              </to>
            </anchor>
          </controlPr>
        </control>
      </mc:Choice>
      <mc:Fallback>
        <control shapeId="14360" r:id="rId26" name="OptionButton12"/>
      </mc:Fallback>
    </mc:AlternateContent>
    <mc:AlternateContent xmlns:mc="http://schemas.openxmlformats.org/markup-compatibility/2006">
      <mc:Choice Requires="x14">
        <control shapeId="14361" r:id="rId28" name="OptionButton13">
          <controlPr defaultSize="0" autoLine="0" r:id="rId29">
            <anchor moveWithCells="1">
              <from>
                <xdr:col>4</xdr:col>
                <xdr:colOff>47625</xdr:colOff>
                <xdr:row>36</xdr:row>
                <xdr:rowOff>66675</xdr:rowOff>
              </from>
              <to>
                <xdr:col>4</xdr:col>
                <xdr:colOff>209550</xdr:colOff>
                <xdr:row>36</xdr:row>
                <xdr:rowOff>238125</xdr:rowOff>
              </to>
            </anchor>
          </controlPr>
        </control>
      </mc:Choice>
      <mc:Fallback>
        <control shapeId="14361" r:id="rId28" name="OptionButton13"/>
      </mc:Fallback>
    </mc:AlternateContent>
    <mc:AlternateContent xmlns:mc="http://schemas.openxmlformats.org/markup-compatibility/2006">
      <mc:Choice Requires="x14">
        <control shapeId="14362" r:id="rId30" name="OptionButton14">
          <controlPr defaultSize="0" autoLine="0" r:id="rId31">
            <anchor moveWithCells="1">
              <from>
                <xdr:col>4</xdr:col>
                <xdr:colOff>57150</xdr:colOff>
                <xdr:row>37</xdr:row>
                <xdr:rowOff>171450</xdr:rowOff>
              </from>
              <to>
                <xdr:col>4</xdr:col>
                <xdr:colOff>219075</xdr:colOff>
                <xdr:row>38</xdr:row>
                <xdr:rowOff>85725</xdr:rowOff>
              </to>
            </anchor>
          </controlPr>
        </control>
      </mc:Choice>
      <mc:Fallback>
        <control shapeId="14362" r:id="rId30" name="OptionButton14"/>
      </mc:Fallback>
    </mc:AlternateContent>
    <mc:AlternateContent xmlns:mc="http://schemas.openxmlformats.org/markup-compatibility/2006">
      <mc:Choice Requires="x14">
        <control shapeId="14363" r:id="rId32" name="OptionButton15">
          <controlPr defaultSize="0" autoLine="0" r:id="rId33">
            <anchor moveWithCells="1">
              <from>
                <xdr:col>31</xdr:col>
                <xdr:colOff>47625</xdr:colOff>
                <xdr:row>30</xdr:row>
                <xdr:rowOff>57150</xdr:rowOff>
              </from>
              <to>
                <xdr:col>31</xdr:col>
                <xdr:colOff>200025</xdr:colOff>
                <xdr:row>30</xdr:row>
                <xdr:rowOff>238125</xdr:rowOff>
              </to>
            </anchor>
          </controlPr>
        </control>
      </mc:Choice>
      <mc:Fallback>
        <control shapeId="14363" r:id="rId32" name="OptionButton15"/>
      </mc:Fallback>
    </mc:AlternateContent>
    <mc:AlternateContent xmlns:mc="http://schemas.openxmlformats.org/markup-compatibility/2006">
      <mc:Choice Requires="x14">
        <control shapeId="14364" r:id="rId34" name="OptionButton16">
          <controlPr defaultSize="0" autoLine="0" r:id="rId35">
            <anchor moveWithCells="1">
              <from>
                <xdr:col>4</xdr:col>
                <xdr:colOff>47625</xdr:colOff>
                <xdr:row>42</xdr:row>
                <xdr:rowOff>57150</xdr:rowOff>
              </from>
              <to>
                <xdr:col>4</xdr:col>
                <xdr:colOff>200025</xdr:colOff>
                <xdr:row>42</xdr:row>
                <xdr:rowOff>238125</xdr:rowOff>
              </to>
            </anchor>
          </controlPr>
        </control>
      </mc:Choice>
      <mc:Fallback>
        <control shapeId="14364" r:id="rId34" name="OptionButton16"/>
      </mc:Fallback>
    </mc:AlternateContent>
    <mc:AlternateContent xmlns:mc="http://schemas.openxmlformats.org/markup-compatibility/2006">
      <mc:Choice Requires="x14">
        <control shapeId="14365" r:id="rId36" name="OptionButton17">
          <controlPr defaultSize="0" autoLine="0" r:id="rId37">
            <anchor moveWithCells="1">
              <from>
                <xdr:col>4</xdr:col>
                <xdr:colOff>47625</xdr:colOff>
                <xdr:row>43</xdr:row>
                <xdr:rowOff>28575</xdr:rowOff>
              </from>
              <to>
                <xdr:col>4</xdr:col>
                <xdr:colOff>200025</xdr:colOff>
                <xdr:row>43</xdr:row>
                <xdr:rowOff>209550</xdr:rowOff>
              </to>
            </anchor>
          </controlPr>
        </control>
      </mc:Choice>
      <mc:Fallback>
        <control shapeId="14365" r:id="rId36" name="OptionButton17"/>
      </mc:Fallback>
    </mc:AlternateContent>
    <mc:AlternateContent xmlns:mc="http://schemas.openxmlformats.org/markup-compatibility/2006">
      <mc:Choice Requires="x14">
        <control shapeId="14366" r:id="rId38" name="OptionButton18">
          <controlPr defaultSize="0" autoLine="0" r:id="rId39">
            <anchor moveWithCells="1">
              <from>
                <xdr:col>31</xdr:col>
                <xdr:colOff>85725</xdr:colOff>
                <xdr:row>57</xdr:row>
                <xdr:rowOff>66675</xdr:rowOff>
              </from>
              <to>
                <xdr:col>31</xdr:col>
                <xdr:colOff>219075</xdr:colOff>
                <xdr:row>57</xdr:row>
                <xdr:rowOff>238125</xdr:rowOff>
              </to>
            </anchor>
          </controlPr>
        </control>
      </mc:Choice>
      <mc:Fallback>
        <control shapeId="14366" r:id="rId38" name="OptionButton18"/>
      </mc:Fallback>
    </mc:AlternateContent>
    <mc:AlternateContent xmlns:mc="http://schemas.openxmlformats.org/markup-compatibility/2006">
      <mc:Choice Requires="x14">
        <control shapeId="14367" r:id="rId40" name="OptionButton19">
          <controlPr defaultSize="0" autoLine="0" r:id="rId41">
            <anchor moveWithCells="1">
              <from>
                <xdr:col>9</xdr:col>
                <xdr:colOff>85725</xdr:colOff>
                <xdr:row>57</xdr:row>
                <xdr:rowOff>66675</xdr:rowOff>
              </from>
              <to>
                <xdr:col>9</xdr:col>
                <xdr:colOff>219075</xdr:colOff>
                <xdr:row>57</xdr:row>
                <xdr:rowOff>238125</xdr:rowOff>
              </to>
            </anchor>
          </controlPr>
        </control>
      </mc:Choice>
      <mc:Fallback>
        <control shapeId="14367" r:id="rId40" name="OptionButton19"/>
      </mc:Fallback>
    </mc:AlternateContent>
    <mc:AlternateContent xmlns:mc="http://schemas.openxmlformats.org/markup-compatibility/2006">
      <mc:Choice Requires="x14">
        <control shapeId="14368" r:id="rId42" name="OptionButton20">
          <controlPr defaultSize="0" autoLine="0" r:id="rId43">
            <anchor moveWithCells="1">
              <from>
                <xdr:col>12</xdr:col>
                <xdr:colOff>85725</xdr:colOff>
                <xdr:row>57</xdr:row>
                <xdr:rowOff>66675</xdr:rowOff>
              </from>
              <to>
                <xdr:col>12</xdr:col>
                <xdr:colOff>219075</xdr:colOff>
                <xdr:row>57</xdr:row>
                <xdr:rowOff>238125</xdr:rowOff>
              </to>
            </anchor>
          </controlPr>
        </control>
      </mc:Choice>
      <mc:Fallback>
        <control shapeId="14368" r:id="rId42" name="OptionButton20"/>
      </mc:Fallback>
    </mc:AlternateContent>
    <mc:AlternateContent xmlns:mc="http://schemas.openxmlformats.org/markup-compatibility/2006">
      <mc:Choice Requires="x14">
        <control shapeId="14369" r:id="rId44" name="OptionButton21">
          <controlPr defaultSize="0" autoLine="0" r:id="rId45">
            <anchor moveWithCells="1">
              <from>
                <xdr:col>31</xdr:col>
                <xdr:colOff>76200</xdr:colOff>
                <xdr:row>58</xdr:row>
                <xdr:rowOff>19050</xdr:rowOff>
              </from>
              <to>
                <xdr:col>31</xdr:col>
                <xdr:colOff>219075</xdr:colOff>
                <xdr:row>58</xdr:row>
                <xdr:rowOff>180975</xdr:rowOff>
              </to>
            </anchor>
          </controlPr>
        </control>
      </mc:Choice>
      <mc:Fallback>
        <control shapeId="14369" r:id="rId44" name="OptionButton21"/>
      </mc:Fallback>
    </mc:AlternateContent>
    <mc:AlternateContent xmlns:mc="http://schemas.openxmlformats.org/markup-compatibility/2006">
      <mc:Choice Requires="x14">
        <control shapeId="14370" r:id="rId46" name="OptionButton22">
          <controlPr defaultSize="0" autoLine="0" r:id="rId47">
            <anchor moveWithCells="1">
              <from>
                <xdr:col>22</xdr:col>
                <xdr:colOff>66675</xdr:colOff>
                <xdr:row>57</xdr:row>
                <xdr:rowOff>85725</xdr:rowOff>
              </from>
              <to>
                <xdr:col>22</xdr:col>
                <xdr:colOff>209550</xdr:colOff>
                <xdr:row>57</xdr:row>
                <xdr:rowOff>247650</xdr:rowOff>
              </to>
            </anchor>
          </controlPr>
        </control>
      </mc:Choice>
      <mc:Fallback>
        <control shapeId="14370" r:id="rId46" name="OptionButton22"/>
      </mc:Fallback>
    </mc:AlternateContent>
    <mc:AlternateContent xmlns:mc="http://schemas.openxmlformats.org/markup-compatibility/2006">
      <mc:Choice Requires="x14">
        <control shapeId="14371" r:id="rId48" name="OptionButton23">
          <controlPr defaultSize="0" autoLine="0" r:id="rId49">
            <anchor moveWithCells="1">
              <from>
                <xdr:col>22</xdr:col>
                <xdr:colOff>57150</xdr:colOff>
                <xdr:row>58</xdr:row>
                <xdr:rowOff>47625</xdr:rowOff>
              </from>
              <to>
                <xdr:col>22</xdr:col>
                <xdr:colOff>200025</xdr:colOff>
                <xdr:row>58</xdr:row>
                <xdr:rowOff>209550</xdr:rowOff>
              </to>
            </anchor>
          </controlPr>
        </control>
      </mc:Choice>
      <mc:Fallback>
        <control shapeId="14371" r:id="rId48" name="OptionButton23"/>
      </mc:Fallback>
    </mc:AlternateContent>
    <mc:AlternateContent xmlns:mc="http://schemas.openxmlformats.org/markup-compatibility/2006">
      <mc:Choice Requires="x14">
        <control shapeId="14372" r:id="rId50" name="OptionButton24">
          <controlPr defaultSize="0" autoLine="0" r:id="rId51">
            <anchor moveWithCells="1">
              <from>
                <xdr:col>31</xdr:col>
                <xdr:colOff>76200</xdr:colOff>
                <xdr:row>59</xdr:row>
                <xdr:rowOff>38100</xdr:rowOff>
              </from>
              <to>
                <xdr:col>31</xdr:col>
                <xdr:colOff>238125</xdr:colOff>
                <xdr:row>59</xdr:row>
                <xdr:rowOff>219075</xdr:rowOff>
              </to>
            </anchor>
          </controlPr>
        </control>
      </mc:Choice>
      <mc:Fallback>
        <control shapeId="14372" r:id="rId50" name="OptionButton24"/>
      </mc:Fallback>
    </mc:AlternateContent>
    <mc:AlternateContent xmlns:mc="http://schemas.openxmlformats.org/markup-compatibility/2006">
      <mc:Choice Requires="x14">
        <control shapeId="14373" r:id="rId52" name="OptionButton25">
          <controlPr defaultSize="0" autoLine="0" r:id="rId53">
            <anchor moveWithCells="1">
              <from>
                <xdr:col>6</xdr:col>
                <xdr:colOff>47625</xdr:colOff>
                <xdr:row>59</xdr:row>
                <xdr:rowOff>76200</xdr:rowOff>
              </from>
              <to>
                <xdr:col>6</xdr:col>
                <xdr:colOff>209550</xdr:colOff>
                <xdr:row>59</xdr:row>
                <xdr:rowOff>257175</xdr:rowOff>
              </to>
            </anchor>
          </controlPr>
        </control>
      </mc:Choice>
      <mc:Fallback>
        <control shapeId="14373" r:id="rId52" name="OptionButton25"/>
      </mc:Fallback>
    </mc:AlternateContent>
    <mc:AlternateContent xmlns:mc="http://schemas.openxmlformats.org/markup-compatibility/2006">
      <mc:Choice Requires="x14">
        <control shapeId="14374" r:id="rId54" name="OptionButton26">
          <controlPr defaultSize="0" autoLine="0" r:id="rId55">
            <anchor moveWithCells="1">
              <from>
                <xdr:col>11</xdr:col>
                <xdr:colOff>38100</xdr:colOff>
                <xdr:row>59</xdr:row>
                <xdr:rowOff>57150</xdr:rowOff>
              </from>
              <to>
                <xdr:col>11</xdr:col>
                <xdr:colOff>200025</xdr:colOff>
                <xdr:row>59</xdr:row>
                <xdr:rowOff>238125</xdr:rowOff>
              </to>
            </anchor>
          </controlPr>
        </control>
      </mc:Choice>
      <mc:Fallback>
        <control shapeId="14374" r:id="rId54" name="OptionButton26"/>
      </mc:Fallback>
    </mc:AlternateContent>
    <mc:AlternateContent xmlns:mc="http://schemas.openxmlformats.org/markup-compatibility/2006">
      <mc:Choice Requires="x14">
        <control shapeId="14375" r:id="rId56" name="OptionButton27">
          <controlPr defaultSize="0" autoLine="0" r:id="rId57">
            <anchor moveWithCells="1">
              <from>
                <xdr:col>15</xdr:col>
                <xdr:colOff>57150</xdr:colOff>
                <xdr:row>59</xdr:row>
                <xdr:rowOff>76200</xdr:rowOff>
              </from>
              <to>
                <xdr:col>15</xdr:col>
                <xdr:colOff>219075</xdr:colOff>
                <xdr:row>59</xdr:row>
                <xdr:rowOff>257175</xdr:rowOff>
              </to>
            </anchor>
          </controlPr>
        </control>
      </mc:Choice>
      <mc:Fallback>
        <control shapeId="14375" r:id="rId56" name="OptionButton27"/>
      </mc:Fallback>
    </mc:AlternateContent>
    <mc:AlternateContent xmlns:mc="http://schemas.openxmlformats.org/markup-compatibility/2006">
      <mc:Choice Requires="x14">
        <control shapeId="14376" r:id="rId58" name="OptionButton28">
          <controlPr defaultSize="0" autoLine="0" r:id="rId59">
            <anchor moveWithCells="1">
              <from>
                <xdr:col>31</xdr:col>
                <xdr:colOff>76200</xdr:colOff>
                <xdr:row>60</xdr:row>
                <xdr:rowOff>66675</xdr:rowOff>
              </from>
              <to>
                <xdr:col>31</xdr:col>
                <xdr:colOff>219075</xdr:colOff>
                <xdr:row>60</xdr:row>
                <xdr:rowOff>228600</xdr:rowOff>
              </to>
            </anchor>
          </controlPr>
        </control>
      </mc:Choice>
      <mc:Fallback>
        <control shapeId="14376" r:id="rId58" name="OptionButton28"/>
      </mc:Fallback>
    </mc:AlternateContent>
    <mc:AlternateContent xmlns:mc="http://schemas.openxmlformats.org/markup-compatibility/2006">
      <mc:Choice Requires="x14">
        <control shapeId="14377" r:id="rId60" name="OptionButton29">
          <controlPr defaultSize="0" autoLine="0" r:id="rId61">
            <anchor moveWithCells="1">
              <from>
                <xdr:col>6</xdr:col>
                <xdr:colOff>76200</xdr:colOff>
                <xdr:row>61</xdr:row>
                <xdr:rowOff>66675</xdr:rowOff>
              </from>
              <to>
                <xdr:col>6</xdr:col>
                <xdr:colOff>219075</xdr:colOff>
                <xdr:row>61</xdr:row>
                <xdr:rowOff>228600</xdr:rowOff>
              </to>
            </anchor>
          </controlPr>
        </control>
      </mc:Choice>
      <mc:Fallback>
        <control shapeId="14377" r:id="rId60" name="OptionButton29"/>
      </mc:Fallback>
    </mc:AlternateContent>
    <mc:AlternateContent xmlns:mc="http://schemas.openxmlformats.org/markup-compatibility/2006">
      <mc:Choice Requires="x14">
        <control shapeId="14378" r:id="rId62" name="OptionButton30">
          <controlPr defaultSize="0" autoLine="0" r:id="rId63">
            <anchor moveWithCells="1">
              <from>
                <xdr:col>9</xdr:col>
                <xdr:colOff>76200</xdr:colOff>
                <xdr:row>61</xdr:row>
                <xdr:rowOff>66675</xdr:rowOff>
              </from>
              <to>
                <xdr:col>9</xdr:col>
                <xdr:colOff>219075</xdr:colOff>
                <xdr:row>61</xdr:row>
                <xdr:rowOff>228600</xdr:rowOff>
              </to>
            </anchor>
          </controlPr>
        </control>
      </mc:Choice>
      <mc:Fallback>
        <control shapeId="14378" r:id="rId62" name="OptionButton30"/>
      </mc:Fallback>
    </mc:AlternateContent>
    <mc:AlternateContent xmlns:mc="http://schemas.openxmlformats.org/markup-compatibility/2006">
      <mc:Choice Requires="x14">
        <control shapeId="14379" r:id="rId64" name="OptionButton31">
          <controlPr defaultSize="0" autoLine="0" r:id="rId65">
            <anchor moveWithCells="1">
              <from>
                <xdr:col>16</xdr:col>
                <xdr:colOff>57150</xdr:colOff>
                <xdr:row>31</xdr:row>
                <xdr:rowOff>171450</xdr:rowOff>
              </from>
              <to>
                <xdr:col>16</xdr:col>
                <xdr:colOff>219075</xdr:colOff>
                <xdr:row>32</xdr:row>
                <xdr:rowOff>85725</xdr:rowOff>
              </to>
            </anchor>
          </controlPr>
        </control>
      </mc:Choice>
      <mc:Fallback>
        <control shapeId="14379" r:id="rId64" name="OptionButton31"/>
      </mc:Fallback>
    </mc:AlternateContent>
    <mc:AlternateContent xmlns:mc="http://schemas.openxmlformats.org/markup-compatibility/2006">
      <mc:Choice Requires="x14">
        <control shapeId="14337" r:id="rId66" name="Check Box 1">
          <controlPr defaultSize="0" autoFill="0" autoLine="0" autoPict="0">
            <anchor moveWithCells="1">
              <from>
                <xdr:col>6</xdr:col>
                <xdr:colOff>28575</xdr:colOff>
                <xdr:row>61</xdr:row>
                <xdr:rowOff>238125</xdr:rowOff>
              </from>
              <to>
                <xdr:col>7</xdr:col>
                <xdr:colOff>9525</xdr:colOff>
                <xdr:row>63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38" r:id="rId67" name="Check Box 2">
          <controlPr defaultSize="0" autoFill="0" autoLine="0" autoPict="0">
            <anchor moveWithCells="1">
              <from>
                <xdr:col>9</xdr:col>
                <xdr:colOff>28575</xdr:colOff>
                <xdr:row>61</xdr:row>
                <xdr:rowOff>238125</xdr:rowOff>
              </from>
              <to>
                <xdr:col>10</xdr:col>
                <xdr:colOff>9525</xdr:colOff>
                <xdr:row>63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39" r:id="rId68" name="Check Box 3">
          <controlPr defaultSize="0" autoFill="0" autoLine="0" autoPict="0">
            <anchor moveWithCells="1">
              <from>
                <xdr:col>13</xdr:col>
                <xdr:colOff>28575</xdr:colOff>
                <xdr:row>61</xdr:row>
                <xdr:rowOff>238125</xdr:rowOff>
              </from>
              <to>
                <xdr:col>14</xdr:col>
                <xdr:colOff>9525</xdr:colOff>
                <xdr:row>63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0" r:id="rId69" name="Check Box 4">
          <controlPr defaultSize="0" autoFill="0" autoLine="0" autoPict="0">
            <anchor moveWithCells="1">
              <from>
                <xdr:col>16</xdr:col>
                <xdr:colOff>28575</xdr:colOff>
                <xdr:row>61</xdr:row>
                <xdr:rowOff>238125</xdr:rowOff>
              </from>
              <to>
                <xdr:col>17</xdr:col>
                <xdr:colOff>9525</xdr:colOff>
                <xdr:row>63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1" r:id="rId70" name="Check Box 5">
          <controlPr defaultSize="0" autoFill="0" autoLine="0" autoPict="0">
            <anchor moveWithCells="1">
              <from>
                <xdr:col>9</xdr:col>
                <xdr:colOff>28575</xdr:colOff>
                <xdr:row>65</xdr:row>
                <xdr:rowOff>0</xdr:rowOff>
              </from>
              <to>
                <xdr:col>10</xdr:col>
                <xdr:colOff>9525</xdr:colOff>
                <xdr:row>66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2" r:id="rId71" name="Check Box 6">
          <controlPr defaultSize="0" autoFill="0" autoLine="0" autoPict="0">
            <anchor moveWithCells="1">
              <from>
                <xdr:col>13</xdr:col>
                <xdr:colOff>47625</xdr:colOff>
                <xdr:row>65</xdr:row>
                <xdr:rowOff>0</xdr:rowOff>
              </from>
              <to>
                <xdr:col>14</xdr:col>
                <xdr:colOff>28575</xdr:colOff>
                <xdr:row>66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3" r:id="rId72" name="Check Box 7">
          <controlPr defaultSize="0" autoFill="0" autoLine="0" autoPict="0">
            <anchor moveWithCells="1">
              <from>
                <xdr:col>16</xdr:col>
                <xdr:colOff>47625</xdr:colOff>
                <xdr:row>65</xdr:row>
                <xdr:rowOff>0</xdr:rowOff>
              </from>
              <to>
                <xdr:col>17</xdr:col>
                <xdr:colOff>28575</xdr:colOff>
                <xdr:row>66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4" r:id="rId73" name="Check Box 8">
          <controlPr defaultSize="0" autoFill="0" autoLine="0" autoPict="0">
            <anchor moveWithCells="1">
              <from>
                <xdr:col>19</xdr:col>
                <xdr:colOff>47625</xdr:colOff>
                <xdr:row>65</xdr:row>
                <xdr:rowOff>0</xdr:rowOff>
              </from>
              <to>
                <xdr:col>20</xdr:col>
                <xdr:colOff>28575</xdr:colOff>
                <xdr:row>66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5" r:id="rId74" name="Check Box 9">
          <controlPr defaultSize="0" autoFill="0" autoLine="0" autoPict="0">
            <anchor moveWithCells="1">
              <from>
                <xdr:col>9</xdr:col>
                <xdr:colOff>28575</xdr:colOff>
                <xdr:row>65</xdr:row>
                <xdr:rowOff>285750</xdr:rowOff>
              </from>
              <to>
                <xdr:col>10</xdr:col>
                <xdr:colOff>9525</xdr:colOff>
                <xdr:row>66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6" r:id="rId75" name="Check Box 10">
          <controlPr defaultSize="0" autoFill="0" autoLine="0" autoPict="0">
            <anchor moveWithCells="1">
              <from>
                <xdr:col>13</xdr:col>
                <xdr:colOff>38100</xdr:colOff>
                <xdr:row>65</xdr:row>
                <xdr:rowOff>295275</xdr:rowOff>
              </from>
              <to>
                <xdr:col>14</xdr:col>
                <xdr:colOff>19050</xdr:colOff>
                <xdr:row>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7" r:id="rId76" name="Check Box 11">
          <controlPr defaultSize="0" autoFill="0" autoLine="0" autoPict="0">
            <anchor moveWithCells="1">
              <from>
                <xdr:col>16</xdr:col>
                <xdr:colOff>47625</xdr:colOff>
                <xdr:row>66</xdr:row>
                <xdr:rowOff>19050</xdr:rowOff>
              </from>
              <to>
                <xdr:col>17</xdr:col>
                <xdr:colOff>28575</xdr:colOff>
                <xdr:row>67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348" r:id="rId77" name="Check Box 12">
          <controlPr defaultSize="0" autoFill="0" autoLine="0" autoPict="0">
            <anchor moveWithCells="1">
              <from>
                <xdr:col>19</xdr:col>
                <xdr:colOff>38100</xdr:colOff>
                <xdr:row>66</xdr:row>
                <xdr:rowOff>19050</xdr:rowOff>
              </from>
              <to>
                <xdr:col>20</xdr:col>
                <xdr:colOff>19050</xdr:colOff>
                <xdr:row>67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2019-12-05T01:30:49Z</dcterms:modified>
</cp:coreProperties>
</file>